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erardozzi\Desktop\"/>
    </mc:Choice>
  </mc:AlternateContent>
  <xr:revisionPtr revIDLastSave="0" documentId="13_ncr:1_{9F91FBBD-2A71-445C-8228-0E5220600814}" xr6:coauthVersionLast="47" xr6:coauthVersionMax="47" xr10:uidLastSave="{00000000-0000-0000-0000-000000000000}"/>
  <bookViews>
    <workbookView xWindow="-120" yWindow="-120" windowWidth="20730" windowHeight="11160" tabRatio="809" xr2:uid="{00000000-000D-0000-FFFF-FFFF00000000}"/>
  </bookViews>
  <sheets>
    <sheet name="Controles Distribuidores ADC" sheetId="7" r:id="rId1"/>
    <sheet name="ADC DISTRIBUIDORES Plan" sheetId="8" r:id="rId2"/>
    <sheet name="Controles GUMAS ADC" sheetId="4" r:id="rId3"/>
  </sheets>
  <definedNames>
    <definedName name="_xlnm._FilterDatabase" localSheetId="1" hidden="1">'ADC DISTRIBUIDORES Plan'!$A$2:$M$79</definedName>
    <definedName name="_xlnm._FilterDatabase" localSheetId="0" hidden="1">'Controles Distribuidores ADC'!$A$3:$L$173</definedName>
    <definedName name="_xlnm._FilterDatabase" localSheetId="2" hidden="1">'Controles GUMAS ADC'!$A$3:$I$70</definedName>
    <definedName name="ALARMA">#REF!</definedName>
    <definedName name="CODIGO">#REF!</definedName>
    <definedName name="DERIVADA">#REF!</definedName>
    <definedName name="DIFERHORA">#REF!</definedName>
    <definedName name="FRECUENCIA">#REF!</definedName>
    <definedName name="HORA">#REF!</definedName>
    <definedName name="P_EDENOR">#REF!</definedName>
    <definedName name="P_EDESUR">#REF!</definedName>
    <definedName name="P_GBA">#REF!</definedName>
    <definedName name="P_LA_PLAT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8" l="1"/>
  <c r="G79" i="8"/>
  <c r="D74" i="4"/>
  <c r="D73" i="4"/>
  <c r="C75" i="4"/>
  <c r="C74" i="4"/>
  <c r="C73" i="4"/>
  <c r="D178" i="7"/>
  <c r="D177" i="7"/>
  <c r="C179" i="7"/>
  <c r="C178" i="7"/>
  <c r="C177" i="7"/>
  <c r="J70" i="8"/>
  <c r="K70" i="8" s="1"/>
  <c r="H70" i="8"/>
  <c r="I70" i="8" s="1"/>
  <c r="L70" i="8" l="1"/>
  <c r="M70" i="8" s="1"/>
  <c r="J4" i="8" l="1"/>
  <c r="K4" i="8" s="1"/>
  <c r="J5" i="8"/>
  <c r="K5" i="8" s="1"/>
  <c r="J6" i="8"/>
  <c r="K6" i="8" s="1"/>
  <c r="J9" i="8"/>
  <c r="K9" i="8" s="1"/>
  <c r="J7" i="8"/>
  <c r="K7" i="8" s="1"/>
  <c r="J8" i="8"/>
  <c r="K8" i="8" s="1"/>
  <c r="J12" i="8"/>
  <c r="K12" i="8" s="1"/>
  <c r="J14" i="8"/>
  <c r="K14" i="8" s="1"/>
  <c r="J13" i="8"/>
  <c r="K13" i="8" s="1"/>
  <c r="J10" i="8"/>
  <c r="K10" i="8" s="1"/>
  <c r="J11" i="8"/>
  <c r="K11" i="8" s="1"/>
  <c r="J15" i="8"/>
  <c r="K15" i="8" s="1"/>
  <c r="J17" i="8"/>
  <c r="K17" i="8" s="1"/>
  <c r="J16" i="8"/>
  <c r="K16" i="8" s="1"/>
  <c r="J18" i="8"/>
  <c r="K18" i="8" s="1"/>
  <c r="J20" i="8"/>
  <c r="K20" i="8" s="1"/>
  <c r="J21" i="8"/>
  <c r="K21" i="8" s="1"/>
  <c r="J22" i="8"/>
  <c r="K22" i="8" s="1"/>
  <c r="J19" i="8"/>
  <c r="K19" i="8" s="1"/>
  <c r="J23" i="8"/>
  <c r="K23" i="8" s="1"/>
  <c r="J24" i="8"/>
  <c r="K24" i="8" s="1"/>
  <c r="J27" i="8"/>
  <c r="K27" i="8" s="1"/>
  <c r="J25" i="8"/>
  <c r="K25" i="8" s="1"/>
  <c r="J26" i="8"/>
  <c r="K26" i="8" s="1"/>
  <c r="J28" i="8"/>
  <c r="K28" i="8" s="1"/>
  <c r="J31" i="8"/>
  <c r="K31" i="8" s="1"/>
  <c r="J29" i="8"/>
  <c r="K29" i="8" s="1"/>
  <c r="J30" i="8"/>
  <c r="K30" i="8" s="1"/>
  <c r="J32" i="8"/>
  <c r="K32" i="8" s="1"/>
  <c r="J34" i="8"/>
  <c r="K34" i="8" s="1"/>
  <c r="J35" i="8"/>
  <c r="K35" i="8" s="1"/>
  <c r="J33" i="8"/>
  <c r="K33" i="8" s="1"/>
  <c r="J38" i="8"/>
  <c r="K38" i="8" s="1"/>
  <c r="J36" i="8"/>
  <c r="K36" i="8" s="1"/>
  <c r="J39" i="8"/>
  <c r="K39" i="8" s="1"/>
  <c r="J43" i="8"/>
  <c r="K43" i="8" s="1"/>
  <c r="J41" i="8"/>
  <c r="K41" i="8" s="1"/>
  <c r="J44" i="8"/>
  <c r="K44" i="8" s="1"/>
  <c r="J37" i="8"/>
  <c r="K37" i="8" s="1"/>
  <c r="J40" i="8"/>
  <c r="K40" i="8" s="1"/>
  <c r="J42" i="8"/>
  <c r="K42" i="8" s="1"/>
  <c r="J46" i="8"/>
  <c r="K46" i="8" s="1"/>
  <c r="J49" i="8"/>
  <c r="K49" i="8" s="1"/>
  <c r="J47" i="8"/>
  <c r="K47" i="8" s="1"/>
  <c r="J45" i="8"/>
  <c r="K45" i="8" s="1"/>
  <c r="J48" i="8"/>
  <c r="K48" i="8" s="1"/>
  <c r="J50" i="8"/>
  <c r="K50" i="8" s="1"/>
  <c r="J53" i="8"/>
  <c r="K53" i="8" s="1"/>
  <c r="J51" i="8"/>
  <c r="K51" i="8" s="1"/>
  <c r="J54" i="8"/>
  <c r="K54" i="8" s="1"/>
  <c r="J57" i="8"/>
  <c r="K57" i="8" s="1"/>
  <c r="J52" i="8"/>
  <c r="K52" i="8" s="1"/>
  <c r="J62" i="8"/>
  <c r="K62" i="8" s="1"/>
  <c r="J55" i="8"/>
  <c r="K55" i="8" s="1"/>
  <c r="J56" i="8"/>
  <c r="K56" i="8" s="1"/>
  <c r="J58" i="8"/>
  <c r="K58" i="8" s="1"/>
  <c r="J59" i="8"/>
  <c r="K59" i="8" s="1"/>
  <c r="J61" i="8"/>
  <c r="K61" i="8" s="1"/>
  <c r="J66" i="8"/>
  <c r="K66" i="8" s="1"/>
  <c r="J60" i="8"/>
  <c r="K60" i="8" s="1"/>
  <c r="J64" i="8"/>
  <c r="K64" i="8" s="1"/>
  <c r="J67" i="8"/>
  <c r="K67" i="8" s="1"/>
  <c r="J63" i="8"/>
  <c r="K63" i="8" s="1"/>
  <c r="J65" i="8"/>
  <c r="K65" i="8" s="1"/>
  <c r="J69" i="8"/>
  <c r="K69" i="8" s="1"/>
  <c r="J68" i="8"/>
  <c r="K68" i="8" s="1"/>
  <c r="J72" i="8"/>
  <c r="K72" i="8" s="1"/>
  <c r="J77" i="8"/>
  <c r="K77" i="8" s="1"/>
  <c r="J73" i="8"/>
  <c r="K73" i="8" s="1"/>
  <c r="J71" i="8"/>
  <c r="K71" i="8" s="1"/>
  <c r="J76" i="8"/>
  <c r="K76" i="8" s="1"/>
  <c r="J75" i="8"/>
  <c r="K75" i="8" s="1"/>
  <c r="J74" i="8"/>
  <c r="K74" i="8" s="1"/>
  <c r="J78" i="8"/>
  <c r="K78" i="8" s="1"/>
  <c r="J3" i="8"/>
  <c r="K3" i="8" s="1"/>
  <c r="H15" i="8"/>
  <c r="L15" i="8" s="1"/>
  <c r="M15" i="8" s="1"/>
  <c r="H17" i="8"/>
  <c r="L17" i="8" s="1"/>
  <c r="M17" i="8" s="1"/>
  <c r="H16" i="8"/>
  <c r="L16" i="8" s="1"/>
  <c r="M16" i="8" s="1"/>
  <c r="H18" i="8"/>
  <c r="L18" i="8" s="1"/>
  <c r="M18" i="8" s="1"/>
  <c r="H20" i="8"/>
  <c r="L20" i="8" s="1"/>
  <c r="M20" i="8" s="1"/>
  <c r="H21" i="8"/>
  <c r="L21" i="8" s="1"/>
  <c r="M21" i="8" s="1"/>
  <c r="H22" i="8"/>
  <c r="L22" i="8" s="1"/>
  <c r="M22" i="8" s="1"/>
  <c r="H19" i="8"/>
  <c r="L19" i="8" s="1"/>
  <c r="M19" i="8" s="1"/>
  <c r="H23" i="8"/>
  <c r="L23" i="8" s="1"/>
  <c r="M23" i="8" s="1"/>
  <c r="H24" i="8"/>
  <c r="L24" i="8" s="1"/>
  <c r="M24" i="8" s="1"/>
  <c r="H27" i="8"/>
  <c r="L27" i="8" s="1"/>
  <c r="M27" i="8" s="1"/>
  <c r="H25" i="8"/>
  <c r="L25" i="8" s="1"/>
  <c r="M25" i="8" s="1"/>
  <c r="H26" i="8"/>
  <c r="L26" i="8" s="1"/>
  <c r="M26" i="8" s="1"/>
  <c r="H28" i="8"/>
  <c r="L28" i="8" s="1"/>
  <c r="M28" i="8" s="1"/>
  <c r="H31" i="8"/>
  <c r="L31" i="8" s="1"/>
  <c r="M31" i="8" s="1"/>
  <c r="H29" i="8"/>
  <c r="L29" i="8" s="1"/>
  <c r="M29" i="8" s="1"/>
  <c r="H30" i="8"/>
  <c r="L30" i="8" s="1"/>
  <c r="M30" i="8" s="1"/>
  <c r="H32" i="8"/>
  <c r="L32" i="8" s="1"/>
  <c r="M32" i="8" s="1"/>
  <c r="H34" i="8"/>
  <c r="L34" i="8" s="1"/>
  <c r="M34" i="8" s="1"/>
  <c r="H35" i="8"/>
  <c r="L35" i="8" s="1"/>
  <c r="M35" i="8" s="1"/>
  <c r="H33" i="8"/>
  <c r="L33" i="8" s="1"/>
  <c r="M33" i="8" s="1"/>
  <c r="H38" i="8"/>
  <c r="L38" i="8" s="1"/>
  <c r="M38" i="8" s="1"/>
  <c r="H36" i="8"/>
  <c r="L36" i="8" s="1"/>
  <c r="M36" i="8" s="1"/>
  <c r="H39" i="8"/>
  <c r="L39" i="8" s="1"/>
  <c r="M39" i="8" s="1"/>
  <c r="H43" i="8"/>
  <c r="L43" i="8" s="1"/>
  <c r="M43" i="8" s="1"/>
  <c r="H41" i="8"/>
  <c r="L41" i="8" s="1"/>
  <c r="M41" i="8" s="1"/>
  <c r="H44" i="8"/>
  <c r="L44" i="8" s="1"/>
  <c r="M44" i="8" s="1"/>
  <c r="H37" i="8"/>
  <c r="L37" i="8" s="1"/>
  <c r="M37" i="8" s="1"/>
  <c r="H40" i="8"/>
  <c r="L40" i="8" s="1"/>
  <c r="M40" i="8" s="1"/>
  <c r="H42" i="8"/>
  <c r="L42" i="8" s="1"/>
  <c r="M42" i="8" s="1"/>
  <c r="H46" i="8"/>
  <c r="L46" i="8" s="1"/>
  <c r="M46" i="8" s="1"/>
  <c r="H49" i="8"/>
  <c r="L49" i="8" s="1"/>
  <c r="M49" i="8" s="1"/>
  <c r="H47" i="8"/>
  <c r="L47" i="8" s="1"/>
  <c r="M47" i="8" s="1"/>
  <c r="H45" i="8"/>
  <c r="L45" i="8" s="1"/>
  <c r="M45" i="8" s="1"/>
  <c r="H48" i="8"/>
  <c r="L48" i="8" s="1"/>
  <c r="M48" i="8" s="1"/>
  <c r="H50" i="8"/>
  <c r="L50" i="8" s="1"/>
  <c r="M50" i="8" s="1"/>
  <c r="H53" i="8"/>
  <c r="L53" i="8" s="1"/>
  <c r="M53" i="8" s="1"/>
  <c r="H51" i="8"/>
  <c r="L51" i="8" s="1"/>
  <c r="M51" i="8" s="1"/>
  <c r="H54" i="8"/>
  <c r="L54" i="8" s="1"/>
  <c r="M54" i="8" s="1"/>
  <c r="H57" i="8"/>
  <c r="L57" i="8" s="1"/>
  <c r="M57" i="8" s="1"/>
  <c r="H52" i="8"/>
  <c r="L52" i="8" s="1"/>
  <c r="M52" i="8" s="1"/>
  <c r="H62" i="8"/>
  <c r="L62" i="8" s="1"/>
  <c r="M62" i="8" s="1"/>
  <c r="H55" i="8"/>
  <c r="L55" i="8" s="1"/>
  <c r="M55" i="8" s="1"/>
  <c r="H56" i="8"/>
  <c r="L56" i="8" s="1"/>
  <c r="M56" i="8" s="1"/>
  <c r="H58" i="8"/>
  <c r="L58" i="8" s="1"/>
  <c r="M58" i="8" s="1"/>
  <c r="H59" i="8"/>
  <c r="L59" i="8" s="1"/>
  <c r="M59" i="8" s="1"/>
  <c r="H61" i="8"/>
  <c r="L61" i="8" s="1"/>
  <c r="M61" i="8" s="1"/>
  <c r="H66" i="8"/>
  <c r="L66" i="8" s="1"/>
  <c r="M66" i="8" s="1"/>
  <c r="H60" i="8"/>
  <c r="H64" i="8"/>
  <c r="L64" i="8" s="1"/>
  <c r="M64" i="8" s="1"/>
  <c r="H67" i="8"/>
  <c r="L67" i="8" s="1"/>
  <c r="M67" i="8" s="1"/>
  <c r="H63" i="8"/>
  <c r="L63" i="8" s="1"/>
  <c r="M63" i="8" s="1"/>
  <c r="H65" i="8"/>
  <c r="L65" i="8" s="1"/>
  <c r="M65" i="8" s="1"/>
  <c r="H69" i="8"/>
  <c r="L69" i="8" s="1"/>
  <c r="M69" i="8" s="1"/>
  <c r="H68" i="8"/>
  <c r="L68" i="8" s="1"/>
  <c r="M68" i="8" s="1"/>
  <c r="H72" i="8"/>
  <c r="L72" i="8" s="1"/>
  <c r="M72" i="8" s="1"/>
  <c r="H77" i="8"/>
  <c r="L77" i="8" s="1"/>
  <c r="M77" i="8" s="1"/>
  <c r="H73" i="8"/>
  <c r="L73" i="8" s="1"/>
  <c r="M73" i="8" s="1"/>
  <c r="H71" i="8"/>
  <c r="L71" i="8" s="1"/>
  <c r="M71" i="8" s="1"/>
  <c r="H76" i="8"/>
  <c r="L76" i="8" s="1"/>
  <c r="M76" i="8" s="1"/>
  <c r="H75" i="8"/>
  <c r="L75" i="8" s="1"/>
  <c r="M75" i="8" s="1"/>
  <c r="H74" i="8"/>
  <c r="L74" i="8" s="1"/>
  <c r="M74" i="8" s="1"/>
  <c r="H78" i="8"/>
  <c r="L78" i="8" s="1"/>
  <c r="M78" i="8" s="1"/>
  <c r="H7" i="8"/>
  <c r="L7" i="8" s="1"/>
  <c r="M7" i="8" s="1"/>
  <c r="H8" i="8"/>
  <c r="L8" i="8" s="1"/>
  <c r="M8" i="8" s="1"/>
  <c r="H12" i="8"/>
  <c r="L12" i="8" s="1"/>
  <c r="M12" i="8" s="1"/>
  <c r="H14" i="8"/>
  <c r="L14" i="8" s="1"/>
  <c r="M14" i="8" s="1"/>
  <c r="H13" i="8"/>
  <c r="L13" i="8" s="1"/>
  <c r="M13" i="8" s="1"/>
  <c r="H10" i="8"/>
  <c r="L10" i="8" s="1"/>
  <c r="M10" i="8" s="1"/>
  <c r="H11" i="8"/>
  <c r="L11" i="8" s="1"/>
  <c r="M11" i="8" s="1"/>
  <c r="H9" i="8"/>
  <c r="L9" i="8" s="1"/>
  <c r="M9" i="8" s="1"/>
  <c r="H5" i="8"/>
  <c r="L5" i="8" s="1"/>
  <c r="M5" i="8" s="1"/>
  <c r="H6" i="8"/>
  <c r="L6" i="8" s="1"/>
  <c r="M6" i="8" s="1"/>
  <c r="H4" i="8"/>
  <c r="L4" i="8" s="1"/>
  <c r="M4" i="8" s="1"/>
  <c r="H3" i="8"/>
  <c r="L60" i="8" l="1"/>
  <c r="M60" i="8" s="1"/>
  <c r="I3" i="8"/>
  <c r="L3" i="8"/>
  <c r="L79" i="8" l="1"/>
  <c r="M79" i="8" s="1"/>
  <c r="M3" i="8"/>
  <c r="I4" i="8"/>
  <c r="I5" i="8"/>
  <c r="I6" i="8"/>
  <c r="I9" i="8"/>
  <c r="I7" i="8"/>
  <c r="I8" i="8"/>
  <c r="I12" i="8"/>
  <c r="I14" i="8"/>
  <c r="I13" i="8"/>
  <c r="I10" i="8"/>
  <c r="I11" i="8"/>
  <c r="I15" i="8"/>
  <c r="I17" i="8"/>
  <c r="I16" i="8"/>
  <c r="I18" i="8"/>
  <c r="I20" i="8"/>
  <c r="I21" i="8"/>
  <c r="I22" i="8"/>
  <c r="I19" i="8"/>
  <c r="I23" i="8"/>
  <c r="I24" i="8"/>
  <c r="I27" i="8"/>
  <c r="I25" i="8"/>
  <c r="I26" i="8"/>
  <c r="I28" i="8"/>
  <c r="I31" i="8"/>
  <c r="I29" i="8"/>
  <c r="I30" i="8"/>
  <c r="I32" i="8"/>
  <c r="I34" i="8"/>
  <c r="I35" i="8"/>
  <c r="I33" i="8"/>
  <c r="I38" i="8"/>
  <c r="I36" i="8"/>
  <c r="I39" i="8"/>
  <c r="I43" i="8"/>
  <c r="I41" i="8"/>
  <c r="I44" i="8"/>
  <c r="I37" i="8"/>
  <c r="I40" i="8"/>
  <c r="I42" i="8"/>
  <c r="I46" i="8"/>
  <c r="I49" i="8"/>
  <c r="I47" i="8"/>
  <c r="I45" i="8"/>
  <c r="I48" i="8"/>
  <c r="I50" i="8"/>
  <c r="I53" i="8"/>
  <c r="I51" i="8"/>
  <c r="I54" i="8"/>
  <c r="I57" i="8"/>
  <c r="I52" i="8"/>
  <c r="I62" i="8"/>
  <c r="I55" i="8"/>
  <c r="I56" i="8"/>
  <c r="I58" i="8"/>
  <c r="I59" i="8"/>
  <c r="I61" i="8"/>
  <c r="I66" i="8"/>
  <c r="I60" i="8"/>
  <c r="I64" i="8"/>
  <c r="I67" i="8"/>
  <c r="I63" i="8"/>
  <c r="I65" i="8"/>
  <c r="I69" i="8"/>
  <c r="I68" i="8"/>
  <c r="I72" i="8"/>
  <c r="I77" i="8"/>
  <c r="I73" i="8"/>
  <c r="I71" i="8"/>
  <c r="I76" i="8"/>
  <c r="I75" i="8"/>
  <c r="I74" i="8"/>
  <c r="I78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Berardozzi</author>
  </authors>
  <commentList>
    <comment ref="G2" authorId="0" shapeId="0" xr:uid="{56BBC9F5-4BC1-43DE-92BB-FCB029FFF47A}">
      <text>
        <r>
          <rPr>
            <b/>
            <sz val="9"/>
            <color indexed="81"/>
            <rFont val="Tahoma"/>
            <family val="2"/>
          </rPr>
          <t>Cantidad de EETT en las cuales se declaran equipos de Alivio de Carga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<sst xmlns="http://schemas.openxmlformats.org/spreadsheetml/2006/main" count="2359" uniqueCount="827">
  <si>
    <t>Zona Auditoria</t>
  </si>
  <si>
    <t>Numero de Acta</t>
  </si>
  <si>
    <t>Fecha Acta</t>
  </si>
  <si>
    <t>Observaciones</t>
  </si>
  <si>
    <t>SUR</t>
  </si>
  <si>
    <t>NORTE</t>
  </si>
  <si>
    <t>Año</t>
  </si>
  <si>
    <t>Mes</t>
  </si>
  <si>
    <t>Acta sin observaciones</t>
  </si>
  <si>
    <t>Sin observaciones</t>
  </si>
  <si>
    <t>EPECORXD</t>
  </si>
  <si>
    <t>VILLA MARIA</t>
  </si>
  <si>
    <t>SAN LUIS</t>
  </si>
  <si>
    <t>ARCRVMDY</t>
  </si>
  <si>
    <t>ARCOR SAIC-VILLA MERCEDES</t>
  </si>
  <si>
    <t>BAGAMEDY</t>
  </si>
  <si>
    <t>BAGLEY ARG.S.A.EX GALLET.ARCOR</t>
  </si>
  <si>
    <t>KIMBSLDY</t>
  </si>
  <si>
    <t>KIMBERLY CLARK ARGENTINA</t>
  </si>
  <si>
    <t>LIBEJRXY</t>
  </si>
  <si>
    <t>LIBERTAD S.A.- JACINTO RIOS</t>
  </si>
  <si>
    <t>LIBERBXY</t>
  </si>
  <si>
    <t>LIBERTAD S.A.-Rodr. del Busto</t>
  </si>
  <si>
    <t>MARFVMDY</t>
  </si>
  <si>
    <t>MARFRIG ARGENT. SA EX QUICVMDY</t>
  </si>
  <si>
    <t>MOCARELY</t>
  </si>
  <si>
    <t>MOLINO CANUELAS - REALICO</t>
  </si>
  <si>
    <t>POLIPSDY</t>
  </si>
  <si>
    <t>POLIMETAL S.A.</t>
  </si>
  <si>
    <t>PRGAMEDY</t>
  </si>
  <si>
    <t>PROCTER Y GAMBLE EX TOPSMEDY</t>
  </si>
  <si>
    <t>EDESTESA(EMP.DIST.EL.DEL ESTE)</t>
  </si>
  <si>
    <t>EMP DE ENERGIA DE RIO NEGRO SA</t>
  </si>
  <si>
    <t>EDELAPID</t>
  </si>
  <si>
    <t>CITY BELL</t>
  </si>
  <si>
    <t>EDENOROD</t>
  </si>
  <si>
    <t>EDESURCD</t>
  </si>
  <si>
    <t>CENTENARIO</t>
  </si>
  <si>
    <t>DIQUE</t>
  </si>
  <si>
    <t>LA PLATA</t>
  </si>
  <si>
    <t>APSABUCY</t>
  </si>
  <si>
    <t>ALTO PALERMO S.A. P.BULLRICH</t>
  </si>
  <si>
    <t>ANDIGPOY</t>
  </si>
  <si>
    <t>ANDINA EMPAQUES ARG.S.A.</t>
  </si>
  <si>
    <t>AYSACBCY</t>
  </si>
  <si>
    <t>AYSA - Est Elevadora Caballito</t>
  </si>
  <si>
    <t>PERITO MORENO</t>
  </si>
  <si>
    <t>BARRACAS</t>
  </si>
  <si>
    <t>CARAHAOY</t>
  </si>
  <si>
    <t>CARRARO ARG EX- AGCO EX-DEUTZ</t>
  </si>
  <si>
    <t>QUILMES</t>
  </si>
  <si>
    <t>CALBJPOY</t>
  </si>
  <si>
    <t>CERAMICA ALBERDI - J. C. Paz</t>
  </si>
  <si>
    <t>FARGPIOY</t>
  </si>
  <si>
    <t>COMPAÑIA DE ALIMENTOS FARGO</t>
  </si>
  <si>
    <t>FATESFOY</t>
  </si>
  <si>
    <t>FATE S.A. - San Fernando</t>
  </si>
  <si>
    <t>FORDTIOY</t>
  </si>
  <si>
    <t>FORD ARG. PLANTA GRAL.PACHECO</t>
  </si>
  <si>
    <t>ILVAPIOY</t>
  </si>
  <si>
    <t>ILVA S.A. - Pilar (Bs. As)</t>
  </si>
  <si>
    <t>MASAMEOY</t>
  </si>
  <si>
    <t>MASSALIN PARTICULARES MERLO</t>
  </si>
  <si>
    <t>METALSOY</t>
  </si>
  <si>
    <t>METALSA(EL TALAR)EX DANAPAOY</t>
  </si>
  <si>
    <t>CORINA</t>
  </si>
  <si>
    <t>PTORDTOY</t>
  </si>
  <si>
    <t>PAPELERA DON TORCUATO S.A.</t>
  </si>
  <si>
    <t>PAGUPIOY</t>
  </si>
  <si>
    <t>PRODUCTOS DE AGUA SA Pilar</t>
  </si>
  <si>
    <t>AUTODROMO</t>
  </si>
  <si>
    <t>REFRLOOY</t>
  </si>
  <si>
    <t>REFRES NOW S.A.</t>
  </si>
  <si>
    <t>SEINRACY</t>
  </si>
  <si>
    <t>SEIN Y CIA.-PTA.RANELAGH</t>
  </si>
  <si>
    <t>SIATVACY</t>
  </si>
  <si>
    <t>SIAT SA-Valentin Alsina</t>
  </si>
  <si>
    <t>SIDEENIY</t>
  </si>
  <si>
    <t>SIDERAR PTA. IND. ENSENADA</t>
  </si>
  <si>
    <t>JBSAFAOY</t>
  </si>
  <si>
    <t>SWIFT ARGENTINA-PILAR</t>
  </si>
  <si>
    <t>CHARCAS</t>
  </si>
  <si>
    <t>TEXATAOY</t>
  </si>
  <si>
    <t>TEXAMERI SA</t>
  </si>
  <si>
    <t>TCLOP2OY</t>
  </si>
  <si>
    <t>TRANSCLOR EX CLOROX</t>
  </si>
  <si>
    <t>ULEVADOY</t>
  </si>
  <si>
    <t>UNILEVER - Pilar Aderezos</t>
  </si>
  <si>
    <t>ULEVTOOY</t>
  </si>
  <si>
    <t>UNILEVER ARG. PTA. TORTUGUITAS</t>
  </si>
  <si>
    <t>YPF-LPIY</t>
  </si>
  <si>
    <t>YPF PETROQUIM. LA PLATA S.A.</t>
  </si>
  <si>
    <t>CEOSCOEW</t>
  </si>
  <si>
    <t>ENERSAED</t>
  </si>
  <si>
    <t>AIRLVCSY</t>
  </si>
  <si>
    <t>AIR LIQUIDE - V.Constitucion</t>
  </si>
  <si>
    <t>CARGILL S.A. - PUNTA ALVEAR</t>
  </si>
  <si>
    <t>CARGALSY</t>
  </si>
  <si>
    <t>NIDESMSY</t>
  </si>
  <si>
    <t>NIDERA Pta. Pto.Gral. S.Martin</t>
  </si>
  <si>
    <t>PBBPSLSY</t>
  </si>
  <si>
    <t>PBBPOLISUR SRL-PTA SAN LORENZO</t>
  </si>
  <si>
    <t>SIATVCSY</t>
  </si>
  <si>
    <t>SIAT S.A. - Va. Constitucion</t>
  </si>
  <si>
    <t>SIPAROSY</t>
  </si>
  <si>
    <t>SIPAR PTA. PEREZ</t>
  </si>
  <si>
    <t>JBS-SASY</t>
  </si>
  <si>
    <t>SWIFT ARGENTINA-ROSARIO</t>
  </si>
  <si>
    <t>TANOBOSY</t>
  </si>
  <si>
    <t>TANONI S.A. - Planta BOMBAL</t>
  </si>
  <si>
    <t>CHACO</t>
  </si>
  <si>
    <t>ALTO VALLE</t>
  </si>
  <si>
    <t>APELPALD</t>
  </si>
  <si>
    <t>CALFAVQW</t>
  </si>
  <si>
    <t>EDERSARD</t>
  </si>
  <si>
    <t>EPENEUQD</t>
  </si>
  <si>
    <t>LOMAZAQY</t>
  </si>
  <si>
    <t>LOMA NEGRA - Pta. Zapala</t>
  </si>
  <si>
    <t>PETRCARZ</t>
  </si>
  <si>
    <t>PETROLEOS SUDAM. PS EL MEDANIT</t>
  </si>
  <si>
    <t>YPF YACIM. SENAL PICADA</t>
  </si>
  <si>
    <t>PELOMERZ</t>
  </si>
  <si>
    <t>Petrolera Entre Lomas S.A.</t>
  </si>
  <si>
    <t>YPF-SPRZ</t>
  </si>
  <si>
    <t>YPF-RNQZ</t>
  </si>
  <si>
    <t>YPF YACIMIENTO RIO NEUQUEN</t>
  </si>
  <si>
    <t>TERMOROCA</t>
  </si>
  <si>
    <t>CORRIENTES</t>
  </si>
  <si>
    <t>FORMOSA</t>
  </si>
  <si>
    <t>QUILCOWY</t>
  </si>
  <si>
    <t>QUILMES EX CERV DEL R. PARANA</t>
  </si>
  <si>
    <t>TIPOCOWY</t>
  </si>
  <si>
    <t>TIPOITI SA</t>
  </si>
  <si>
    <t>CGCRUZMW</t>
  </si>
  <si>
    <t>COOPER.ELEC.GODOY CRUZ DISTRIB</t>
  </si>
  <si>
    <t>EDESTEMD</t>
  </si>
  <si>
    <t>EDEMSAMD</t>
  </si>
  <si>
    <t>LAS HERAS</t>
  </si>
  <si>
    <t>ESANJUJD</t>
  </si>
  <si>
    <t>ACUYLCMY</t>
  </si>
  <si>
    <t>ACEROS CUYANOS S.A.- L.DE CUYO</t>
  </si>
  <si>
    <t>SAN JUAN</t>
  </si>
  <si>
    <t>ECODTUMY</t>
  </si>
  <si>
    <t>ECO DE LOS ANDES -ex QUILTUMY</t>
  </si>
  <si>
    <t>GLOBLCMY</t>
  </si>
  <si>
    <t>GLOBE METALES</t>
  </si>
  <si>
    <t>YPF-33MZ</t>
  </si>
  <si>
    <t>YPF YACIM. MENDOZA 33 KV</t>
  </si>
  <si>
    <t>CGAIMAUW</t>
  </si>
  <si>
    <t>MUPITRZW</t>
  </si>
  <si>
    <t>CPSARMUW</t>
  </si>
  <si>
    <t>CMADRYUW</t>
  </si>
  <si>
    <t>CRAWSOUW</t>
  </si>
  <si>
    <t>RAWSON</t>
  </si>
  <si>
    <t>CTRELEUW</t>
  </si>
  <si>
    <t>C16OCTUW</t>
  </si>
  <si>
    <t>CCOMODUW</t>
  </si>
  <si>
    <t>CATAMARCA</t>
  </si>
  <si>
    <t>EMP. DE ENERGIA DE LA RIOJA SA</t>
  </si>
  <si>
    <t>LOMAEAKZ</t>
  </si>
  <si>
    <t>LOMA NEGRA - PTA CATAMARCA</t>
  </si>
  <si>
    <t>EDEABA3D</t>
  </si>
  <si>
    <t>EDENBA1D</t>
  </si>
  <si>
    <t>COOPERATIVA ELEC. DE RIVADAVIA</t>
  </si>
  <si>
    <t>EDESBA2D</t>
  </si>
  <si>
    <t>AIRLBB2Z</t>
  </si>
  <si>
    <t>AIR LIQUIDE - Pta.Bahia Blanca</t>
  </si>
  <si>
    <t>AIRLSN1Y</t>
  </si>
  <si>
    <t>AIR LIQUIDE - P3 SIDERAR</t>
  </si>
  <si>
    <t>AXIOCA1Z</t>
  </si>
  <si>
    <t>AXION-Pta Campana exESSOCA1Z</t>
  </si>
  <si>
    <t>BUNGRA1Z</t>
  </si>
  <si>
    <t>BUNGE ARGENTINA - Ramallo</t>
  </si>
  <si>
    <t>LOMARA1Y</t>
  </si>
  <si>
    <t>LOMA NEGRA - Pta. Ramallo</t>
  </si>
  <si>
    <t>PAPPSP1Z</t>
  </si>
  <si>
    <t>PAPEL PRENSA SA San Pedro</t>
  </si>
  <si>
    <t>PBBPBB2Z</t>
  </si>
  <si>
    <t>TANDIL</t>
  </si>
  <si>
    <t>USINA POPULAR DE TANDIL-DISTR.</t>
  </si>
  <si>
    <t>LAS ARMAS</t>
  </si>
  <si>
    <t>Región</t>
  </si>
  <si>
    <t>Emplazamiento</t>
  </si>
  <si>
    <t>SET La Reja</t>
  </si>
  <si>
    <t>ACD-N-21-001</t>
  </si>
  <si>
    <t>SET Morón</t>
  </si>
  <si>
    <t>ACD-N-21-002</t>
  </si>
  <si>
    <t>SET Luzuriaga</t>
  </si>
  <si>
    <t>ACD-N-21-003</t>
  </si>
  <si>
    <t>SET Tapiales</t>
  </si>
  <si>
    <t>ACD-N-21-004</t>
  </si>
  <si>
    <t>SET Urquiza</t>
  </si>
  <si>
    <t>ACD-N-21-005</t>
  </si>
  <si>
    <t>ACD-S-21-001</t>
  </si>
  <si>
    <t>PEREZ GALDOS</t>
  </si>
  <si>
    <t>ACD-S-21-002</t>
  </si>
  <si>
    <t>SARANDI</t>
  </si>
  <si>
    <t>ACD-S-21-003</t>
  </si>
  <si>
    <t>BOSQUES</t>
  </si>
  <si>
    <t>ACD-S-21-004</t>
  </si>
  <si>
    <t>INDEPENDENCIA</t>
  </si>
  <si>
    <t>ACD-S-21-005</t>
  </si>
  <si>
    <t xml:space="preserve">EDENOR DISTRIBUIDOR           </t>
  </si>
  <si>
    <t xml:space="preserve">EDESUR DISTRIBUIDOR           </t>
  </si>
  <si>
    <t>GBA Norte</t>
  </si>
  <si>
    <t>GBA Sur</t>
  </si>
  <si>
    <t>Año 1</t>
  </si>
  <si>
    <t>Año 2</t>
  </si>
  <si>
    <t>Norte</t>
  </si>
  <si>
    <t>Sur</t>
  </si>
  <si>
    <t>Cantidad de Auditorías por Año y por Distribuidor</t>
  </si>
  <si>
    <t>Provincia</t>
  </si>
  <si>
    <t>Zona</t>
  </si>
  <si>
    <t>GBA</t>
  </si>
  <si>
    <t>BUENOS AIRES</t>
  </si>
  <si>
    <t>EPESAFSD</t>
  </si>
  <si>
    <t xml:space="preserve">EPESF DISTRIBUIDOR            </t>
  </si>
  <si>
    <t>LIT</t>
  </si>
  <si>
    <t>SANTA FE</t>
  </si>
  <si>
    <t xml:space="preserve">EPEC DISTRIBUIDOR             </t>
  </si>
  <si>
    <t>CEN</t>
  </si>
  <si>
    <t>CORDOBA</t>
  </si>
  <si>
    <t>SECHEPHD</t>
  </si>
  <si>
    <t xml:space="preserve">SECHEEP                       </t>
  </si>
  <si>
    <t>NEA</t>
  </si>
  <si>
    <t xml:space="preserve">ENERGIA DE MENDOZA SA         </t>
  </si>
  <si>
    <t>CUY</t>
  </si>
  <si>
    <t>MENDOZA</t>
  </si>
  <si>
    <t xml:space="preserve">EMP DIST ENERG NORTE          </t>
  </si>
  <si>
    <t>BAS</t>
  </si>
  <si>
    <t xml:space="preserve">EDELAP SA                     </t>
  </si>
  <si>
    <t>DPCORRWD</t>
  </si>
  <si>
    <t xml:space="preserve">DPE CORRIENTES                </t>
  </si>
  <si>
    <t>EDETUCTD</t>
  </si>
  <si>
    <t xml:space="preserve">EDE TUCUMAN                   </t>
  </si>
  <si>
    <t>NOA</t>
  </si>
  <si>
    <t>TUCUMAN</t>
  </si>
  <si>
    <t xml:space="preserve">ENERGIA DE ENTRE RIOS SA      </t>
  </si>
  <si>
    <t>ENTRE RIOS</t>
  </si>
  <si>
    <t xml:space="preserve">EMP DIST ENERG ATLANTICA      </t>
  </si>
  <si>
    <t>EMISSAND</t>
  </si>
  <si>
    <t xml:space="preserve">EMP.ELECTRIC.DE MISIONES S.A. </t>
  </si>
  <si>
    <t>MISIONES</t>
  </si>
  <si>
    <t xml:space="preserve">ENERGIA SAN JUAN SA EX-EDESSA </t>
  </si>
  <si>
    <t>EDESASAD</t>
  </si>
  <si>
    <t xml:space="preserve">EMP.DIST.ENERGIA DE SALTA     </t>
  </si>
  <si>
    <t>SALTA</t>
  </si>
  <si>
    <t>EDESAEGD</t>
  </si>
  <si>
    <t xml:space="preserve">EMPRESA DIS. S. ESTERO SA     </t>
  </si>
  <si>
    <t>SGO.DEL ESTERO</t>
  </si>
  <si>
    <t>EDELARFD</t>
  </si>
  <si>
    <t>LA RIOJA</t>
  </si>
  <si>
    <t>REFSAFPD</t>
  </si>
  <si>
    <t xml:space="preserve">RECURSOS Y ENERGIA FORMOSA SA </t>
  </si>
  <si>
    <t>EDESALDD</t>
  </si>
  <si>
    <t xml:space="preserve">EDESAL DISTRIBUIDOR           </t>
  </si>
  <si>
    <t>COM</t>
  </si>
  <si>
    <t>RIO NEGRO</t>
  </si>
  <si>
    <t xml:space="preserve">EMP DIST ENERG SUR            </t>
  </si>
  <si>
    <t>EDECATKD</t>
  </si>
  <si>
    <t xml:space="preserve">ENERGIA DE CATAMARCA S.A.     </t>
  </si>
  <si>
    <t xml:space="preserve">APELP                         </t>
  </si>
  <si>
    <t>LA PAMPA</t>
  </si>
  <si>
    <t>EJUESAYD</t>
  </si>
  <si>
    <t xml:space="preserve">EMPRESA JUJENIA DE ENERGIA SA </t>
  </si>
  <si>
    <t>JUJUY</t>
  </si>
  <si>
    <t xml:space="preserve">EPEN DISTRIBUIDOR             </t>
  </si>
  <si>
    <t>NEUQUEN</t>
  </si>
  <si>
    <t>SPSECRZD</t>
  </si>
  <si>
    <t xml:space="preserve">SPSE SANTA CRUZ               </t>
  </si>
  <si>
    <t>PAT</t>
  </si>
  <si>
    <t>SANTA CRUZ</t>
  </si>
  <si>
    <t xml:space="preserve">CALF NEUQUEN DISTRIBUIDOR     </t>
  </si>
  <si>
    <t>CZARAT1W</t>
  </si>
  <si>
    <t xml:space="preserve">COOP. ZARATE BS. AS.          </t>
  </si>
  <si>
    <t xml:space="preserve">COOP.COMODORO RIVADAVIA       </t>
  </si>
  <si>
    <t>CHUBUT</t>
  </si>
  <si>
    <t xml:space="preserve">CEOS CONCORDIA                </t>
  </si>
  <si>
    <t>CLUJAN1W</t>
  </si>
  <si>
    <t xml:space="preserve">COOP. LUJAN BS. AS.           </t>
  </si>
  <si>
    <t>CPERGA1W</t>
  </si>
  <si>
    <t xml:space="preserve">COOP. PERGAMINO BS. AS.       </t>
  </si>
  <si>
    <t>CBARILRW</t>
  </si>
  <si>
    <t xml:space="preserve">COOP.ELECT.DE BARILOCHE       </t>
  </si>
  <si>
    <t xml:space="preserve">COOP. TRELEW                  </t>
  </si>
  <si>
    <t>CNECNE3W</t>
  </si>
  <si>
    <t xml:space="preserve">COOPERATIVA DE NECOCHEA       </t>
  </si>
  <si>
    <t xml:space="preserve">COOP. PUERTO MADRYN           </t>
  </si>
  <si>
    <t>CTRLAU1W</t>
  </si>
  <si>
    <t xml:space="preserve">COOP. TRENQUE LAUQUEN         </t>
  </si>
  <si>
    <t>TANDIL3W</t>
  </si>
  <si>
    <t>CGUALEEW</t>
  </si>
  <si>
    <t xml:space="preserve">COOP. GUALEGUAYCHU E.R.       </t>
  </si>
  <si>
    <t>COLAVA3W</t>
  </si>
  <si>
    <t xml:space="preserve">COOP. OLAVARRIA BS. AS.       </t>
  </si>
  <si>
    <t>CSPEDR1W</t>
  </si>
  <si>
    <t xml:space="preserve">COOP. SAN PEDRO               </t>
  </si>
  <si>
    <t>CEVIGE3W</t>
  </si>
  <si>
    <t xml:space="preserve">COOP. VILLA GESELL            </t>
  </si>
  <si>
    <t>COAZUL3W</t>
  </si>
  <si>
    <t xml:space="preserve">COOP. AZUL BS. AS.            </t>
  </si>
  <si>
    <t>C3AR3A3W</t>
  </si>
  <si>
    <t xml:space="preserve">COOP. CELTA - TRES ARROYOS    </t>
  </si>
  <si>
    <t>CPUNTA2W</t>
  </si>
  <si>
    <t xml:space="preserve">COOP PUNTA ALTA               </t>
  </si>
  <si>
    <t>CCHACA1W</t>
  </si>
  <si>
    <t xml:space="preserve">COOP. CHACABUCO               </t>
  </si>
  <si>
    <t>CSALTO1W</t>
  </si>
  <si>
    <t xml:space="preserve">COOP. SALTO BS. AS.           </t>
  </si>
  <si>
    <t xml:space="preserve">COOP. SERVICIOS DE RAWSON     </t>
  </si>
  <si>
    <t>CMOREN1W</t>
  </si>
  <si>
    <t xml:space="preserve">COOP. MNO. MORENO BS. AS.     </t>
  </si>
  <si>
    <t>CROJAS1W</t>
  </si>
  <si>
    <t xml:space="preserve">COOP.DE LUZ Y F.DE ROJAS      </t>
  </si>
  <si>
    <t>DGSPCHUD</t>
  </si>
  <si>
    <t xml:space="preserve">DGSP Chubut                   </t>
  </si>
  <si>
    <t>CCOLON1W</t>
  </si>
  <si>
    <t xml:space="preserve">COOP. COLON BS. AS.           </t>
  </si>
  <si>
    <t>CSALAD1W</t>
  </si>
  <si>
    <t xml:space="preserve">COOPERATIVA SALADILLO         </t>
  </si>
  <si>
    <t xml:space="preserve">COOP. 16 DE OCTUBRE           </t>
  </si>
  <si>
    <t>DECSASJW</t>
  </si>
  <si>
    <t xml:space="preserve">DIST. ELECTRICA DE CAUCETE    </t>
  </si>
  <si>
    <t>CARECO1W</t>
  </si>
  <si>
    <t xml:space="preserve">COOP.DE SAN ANTONIO DE ARECO  </t>
  </si>
  <si>
    <t>CMONTE1W</t>
  </si>
  <si>
    <t xml:space="preserve">COOPERATIVA MONTE             </t>
  </si>
  <si>
    <t>CSBERN3W</t>
  </si>
  <si>
    <t xml:space="preserve">CESOP LTDA SAN BERNARDO       </t>
  </si>
  <si>
    <t xml:space="preserve">Coop. Prov. S.P. de SARMIENTO </t>
  </si>
  <si>
    <t xml:space="preserve">COOP. MUNIC PICO TRUNCADO     </t>
  </si>
  <si>
    <t>CRAMAL1W</t>
  </si>
  <si>
    <t xml:space="preserve">COOP. RAMALLO                 </t>
  </si>
  <si>
    <t>CPRING2W</t>
  </si>
  <si>
    <t xml:space="preserve">COOP. ELECT PRINGLES          </t>
  </si>
  <si>
    <t>CLFLOR3W</t>
  </si>
  <si>
    <t xml:space="preserve">COOP. DE E LAS FLORES         </t>
  </si>
  <si>
    <t>CMHERM2W</t>
  </si>
  <si>
    <t xml:space="preserve">C.ELECT.MONTE HERMOSO LTDA.   </t>
  </si>
  <si>
    <t>CPIGUE2W</t>
  </si>
  <si>
    <t xml:space="preserve">COOPERATIVA DE PIGUE-DISTRIB. </t>
  </si>
  <si>
    <t>CRANCH3W</t>
  </si>
  <si>
    <t xml:space="preserve">COOP. DE ELECTR. DE RANCHOS   </t>
  </si>
  <si>
    <t>CSPUAN2W</t>
  </si>
  <si>
    <t xml:space="preserve">COOPERATIVA DE PUAN LTDA.     </t>
  </si>
  <si>
    <t>CDORRE2W</t>
  </si>
  <si>
    <t xml:space="preserve">COOP. CNEL. DORREGO BS. AS.   </t>
  </si>
  <si>
    <t>CLEZAM3W</t>
  </si>
  <si>
    <t xml:space="preserve">COOPERATIVA DE LEZAMA         </t>
  </si>
  <si>
    <t>CRIVAD1W</t>
  </si>
  <si>
    <t xml:space="preserve">COOP. ELECTRICA DE GAIMAN     </t>
  </si>
  <si>
    <t>CCASTE3W</t>
  </si>
  <si>
    <t xml:space="preserve">COOP. CASTELLI                </t>
  </si>
  <si>
    <t>CBARKE3W</t>
  </si>
  <si>
    <t xml:space="preserve">COOPERATIVA DE BARKER         </t>
  </si>
  <si>
    <t>ACG-N-21-016</t>
  </si>
  <si>
    <t>Relé de frecuencia fuera de servicio. Carece de esquema de alivio de carga.</t>
  </si>
  <si>
    <t>ACG-N-21-017</t>
  </si>
  <si>
    <t>ACG-N-21-018</t>
  </si>
  <si>
    <t>ACG-N-21-019</t>
  </si>
  <si>
    <t>ACG-N-21-020</t>
  </si>
  <si>
    <t>ACG-N-21-021</t>
  </si>
  <si>
    <t>No posee equipo ni Esquema de alivio de carga.</t>
  </si>
  <si>
    <t>ACG-S-21-014</t>
  </si>
  <si>
    <t>E.T. Ituzaongó</t>
  </si>
  <si>
    <t>E.T. Castelar</t>
  </si>
  <si>
    <t>E.T. Colegiales</t>
  </si>
  <si>
    <t>E.T. Coghlan</t>
  </si>
  <si>
    <t>E.T. Ciudadela</t>
  </si>
  <si>
    <t>ACD-N-21-006</t>
  </si>
  <si>
    <t>ACD-N-21-007</t>
  </si>
  <si>
    <t>ACD-N-21-008</t>
  </si>
  <si>
    <t>ACD-N-21-009</t>
  </si>
  <si>
    <t>ACD-N-21-010</t>
  </si>
  <si>
    <t>El agente cumple con el esquema declarado.</t>
  </si>
  <si>
    <t>ACG-S-21-015</t>
  </si>
  <si>
    <t>Alivio de carga activo. Posee llave selectora en escalón 1 y 2.</t>
  </si>
  <si>
    <t>ACG-N-21-022</t>
  </si>
  <si>
    <t>No posee esquema de alivio de carga.</t>
  </si>
  <si>
    <t>ACG-N-21-023</t>
  </si>
  <si>
    <t>ACG-N-21-024</t>
  </si>
  <si>
    <t>No posee esquema de alivio de carga</t>
  </si>
  <si>
    <t>ACG-N-21-025</t>
  </si>
  <si>
    <t>Relé de frecuencia sin corte automático: al presentarse baja frecuencia activa una alarma y un operario debe activar los interruptores para cortar carga.</t>
  </si>
  <si>
    <t>No poseen equipamiento de alivio de carga. Presentan convenio de alivio de cargas con ACINDAR Villa Constitución</t>
  </si>
  <si>
    <t>SEA DEAN FUNES</t>
  </si>
  <si>
    <t>ET TABLADA</t>
  </si>
  <si>
    <t>9 DE JULIO</t>
  </si>
  <si>
    <t>ET MAR DEL PLATA</t>
  </si>
  <si>
    <t>ET TERMINAL</t>
  </si>
  <si>
    <t>ACD-S-21-006</t>
  </si>
  <si>
    <t>ACD-S-21-007</t>
  </si>
  <si>
    <t>ACD-S-21-008</t>
  </si>
  <si>
    <t>ACD-S-21-009</t>
  </si>
  <si>
    <t>ACD-S-21-010</t>
  </si>
  <si>
    <t>CENTRO</t>
  </si>
  <si>
    <t>BUENOS AIRES Sur</t>
  </si>
  <si>
    <t>Sistema de Alivio Distribuido en cada ET. Fichado manual x bornera en la ET. Y seguimiento a través de SCADA.</t>
  </si>
  <si>
    <t>ET San Nicolás Urbana</t>
  </si>
  <si>
    <t>ET Arrecifes</t>
  </si>
  <si>
    <t>ET Cap. Sarmiento</t>
  </si>
  <si>
    <t>ET Mercedes</t>
  </si>
  <si>
    <t>ET Chivilcoy</t>
  </si>
  <si>
    <t>ACD-N-21-011</t>
  </si>
  <si>
    <t>ACD-N-21-012</t>
  </si>
  <si>
    <t>ACD-N-21-013</t>
  </si>
  <si>
    <t>ACD-N-21-014</t>
  </si>
  <si>
    <t>ACD-N-21-015</t>
  </si>
  <si>
    <t>BUENOS AIRES Norte</t>
  </si>
  <si>
    <t xml:space="preserve">El alimentador 5 no está afectado a relé de subfrecuencia. El agente informa que realizará una nueva declaración de esquema de alivio de carga.
</t>
  </si>
  <si>
    <t>El equipo no permita la configuración de la función de restitución en el escalón 6. El agente no cumple con el esquema declarado.</t>
  </si>
  <si>
    <t>GRAL ROCA</t>
  </si>
  <si>
    <t>GRAL ACHA</t>
  </si>
  <si>
    <t>ACD-S-21-011</t>
  </si>
  <si>
    <t>ACD-S-21-012</t>
  </si>
  <si>
    <t>ACD-S-21-013</t>
  </si>
  <si>
    <t>ACD-S-21-014</t>
  </si>
  <si>
    <t>ACD-S-21-015</t>
  </si>
  <si>
    <t>COMAHUE</t>
  </si>
  <si>
    <t>El agente debe corregir la salida de relé decremental. El sistema esta activo. No registra eventos.</t>
  </si>
  <si>
    <t>Está activo. El agente configura por pantalla, no por sorftware. Tiene protección de respaldo las salidas</t>
  </si>
  <si>
    <t>El relé 81 está integrado a reconectador. Se configura ON-LINE. Se encontró activo. Se bajó toda la información.</t>
  </si>
  <si>
    <t>El relé está activo. "La restitución" la resuelve con en conjunto con relé externo temporizador.</t>
  </si>
  <si>
    <t>E.T. Zárate</t>
  </si>
  <si>
    <t>E.T. Lincoln</t>
  </si>
  <si>
    <t>E.T. Junín</t>
  </si>
  <si>
    <t>ACD-N-21-016</t>
  </si>
  <si>
    <t>ACD-N-21-017</t>
  </si>
  <si>
    <t>ACD-N-21-018</t>
  </si>
  <si>
    <t>El agente no presentó Declaración de esquema de alivio de carga. La configuración relevada de los relés instalados, no corresponde con ninguno de los escalones del esquema solicitado.</t>
  </si>
  <si>
    <t>Existe discrepancia entre el esquema declarado y el esquema instalado, respecto a los alimentadores que salen de servicio en cada escalón. El agente informa que presentará una nueva Declaración de esquema de alivio de carga.</t>
  </si>
  <si>
    <t>POZOS</t>
  </si>
  <si>
    <t>LURO</t>
  </si>
  <si>
    <t>PARANA</t>
  </si>
  <si>
    <t>POMPEYA</t>
  </si>
  <si>
    <t>ACD-S-21-016</t>
  </si>
  <si>
    <t>ACD-S-21-017</t>
  </si>
  <si>
    <t>ACD-S-21-018</t>
  </si>
  <si>
    <t>ACD-S-21-019</t>
  </si>
  <si>
    <t>ACD-S-21-020</t>
  </si>
  <si>
    <t>El sistema se encuentró operativo, sin señales de actuación y operando a través del SOTR</t>
  </si>
  <si>
    <t>ET Crespo</t>
  </si>
  <si>
    <t>SET Strobel</t>
  </si>
  <si>
    <t>SET Oro Verde</t>
  </si>
  <si>
    <t>ET Paraná Sur</t>
  </si>
  <si>
    <t>ET Paraná Este</t>
  </si>
  <si>
    <t>ET Paraná</t>
  </si>
  <si>
    <t>ACD-N-21-019</t>
  </si>
  <si>
    <t>ACD-N-21-020</t>
  </si>
  <si>
    <t>ACD-N-21-021</t>
  </si>
  <si>
    <t>ACD-N-21-022</t>
  </si>
  <si>
    <t>ACD-N-21-023</t>
  </si>
  <si>
    <t>ACD-N-21-024</t>
  </si>
  <si>
    <t>LITORAL</t>
  </si>
  <si>
    <t>El agente cumple con el esquema declarado</t>
  </si>
  <si>
    <t>ROCHA</t>
  </si>
  <si>
    <t>PAZ</t>
  </si>
  <si>
    <t>ACD-S-21-021</t>
  </si>
  <si>
    <t>ACD-S-21-022</t>
  </si>
  <si>
    <t>ACD-S-21-023</t>
  </si>
  <si>
    <t>ACD-S-21-024</t>
  </si>
  <si>
    <t>ACD-S-21-025</t>
  </si>
  <si>
    <t>ACG-S-21-021</t>
  </si>
  <si>
    <t>ACG-S-21-022</t>
  </si>
  <si>
    <t>Relé instalado pero falta terminar cableado. No disponible.</t>
  </si>
  <si>
    <t>ACG-S-21-023</t>
  </si>
  <si>
    <t xml:space="preserve">Relé de subfrecuencia NO instalado. </t>
  </si>
  <si>
    <t>ACG-S-21-024</t>
  </si>
  <si>
    <t>ACG-S-21-025</t>
  </si>
  <si>
    <t>ACG-N-21-028</t>
  </si>
  <si>
    <t>Esquema de Alivio de carga incompleto, falta el escalón de corte por derivada de frecuencia</t>
  </si>
  <si>
    <t>ACG-N-21-029</t>
  </si>
  <si>
    <t>ACG-S-21-018</t>
  </si>
  <si>
    <t>Equipamiento existente y en funcionamiento en la planta YPF; no en la ET. El agente entrega la información. Se adjunta ANEXO.</t>
  </si>
  <si>
    <t>ACG-S-21-019</t>
  </si>
  <si>
    <t>Equipamiento existente; fuera de servicio.</t>
  </si>
  <si>
    <t>ACG-S-21-020</t>
  </si>
  <si>
    <t>ACG-S-21-016</t>
  </si>
  <si>
    <t>Existente y activo. No presenta información actualizada de Equipos a cortar.</t>
  </si>
  <si>
    <t>ACG-S-21-017</t>
  </si>
  <si>
    <t>Existente y activo. Se presenta información de equipos a cortar posterior a la auditoría.</t>
  </si>
  <si>
    <t>ACG-N-21-026</t>
  </si>
  <si>
    <t>No posee Esquema de Alivio de carga.</t>
  </si>
  <si>
    <t>ACG-N-21-027</t>
  </si>
  <si>
    <t>ET BELL VILLE</t>
  </si>
  <si>
    <t>ACD-S-21-026</t>
  </si>
  <si>
    <t>Debe cambiar el tiempo de reestablecim a 8 seg. No posee diagrama funcional del relé en la ET.</t>
  </si>
  <si>
    <t>ET MARCO JUAREZ</t>
  </si>
  <si>
    <t>ACD-S-21-027</t>
  </si>
  <si>
    <t>No posee diagrama funcional del relé en la ET.</t>
  </si>
  <si>
    <t xml:space="preserve">ET INRIVILLE </t>
  </si>
  <si>
    <t>ACD-S-21-028</t>
  </si>
  <si>
    <t>VILLA KRAUSE</t>
  </si>
  <si>
    <t>ACD-S-21-029</t>
  </si>
  <si>
    <t>ACD-S-21-030</t>
  </si>
  <si>
    <t>E.T. Godoy</t>
  </si>
  <si>
    <t>ACD-N-21-025</t>
  </si>
  <si>
    <t>E.T. Rosario Sur</t>
  </si>
  <si>
    <t>ACD-N-21-026</t>
  </si>
  <si>
    <t>Al esquema declarado, al agente ha agregado cuatro alimentadores que salen de servicio en el escalón 4.</t>
  </si>
  <si>
    <t>E.T. Ovidio Lagos</t>
  </si>
  <si>
    <t>ACD-N-21-027</t>
  </si>
  <si>
    <t>E.T. Capitán Bermudez</t>
  </si>
  <si>
    <t>ACD-N-21-028</t>
  </si>
  <si>
    <t>E.T. Ibarlucea</t>
  </si>
  <si>
    <t>ACD-N-21-029</t>
  </si>
  <si>
    <t>E.T. Provincias Unidas</t>
  </si>
  <si>
    <t>ACD-N-21-030</t>
  </si>
  <si>
    <t>ET "B"</t>
  </si>
  <si>
    <t>ET "C"</t>
  </si>
  <si>
    <t>ET "D"</t>
  </si>
  <si>
    <t>ET "RAFAEL OBLIGADO"</t>
  </si>
  <si>
    <t>ET BELGRANO</t>
  </si>
  <si>
    <t>ACD-S-22-001</t>
  </si>
  <si>
    <t>ACD-S-22-002</t>
  </si>
  <si>
    <t>ACD-S-22-003</t>
  </si>
  <si>
    <t>ACD-S-22-004</t>
  </si>
  <si>
    <t>ACD-S-22-005</t>
  </si>
  <si>
    <t>Falta: Configuración de lógica de actuación (Salídas de Relé) y funcionales de la instalación.</t>
  </si>
  <si>
    <t>Falta: Configuración de lógica de actuación (Salídas de Relé) y funcionales de la instalación. Revisar y corregir cableado posterior del relé.</t>
  </si>
  <si>
    <t>ET RIO CEBALLOS</t>
  </si>
  <si>
    <t xml:space="preserve">ET MENDIOLAZA </t>
  </si>
  <si>
    <t>ET VILLA ALLENDE</t>
  </si>
  <si>
    <t>SEA SUR</t>
  </si>
  <si>
    <t>SEA ESTE</t>
  </si>
  <si>
    <t>ACD-S-22-006</t>
  </si>
  <si>
    <t>ACD-S-22-007</t>
  </si>
  <si>
    <t>ACD-S-22-008</t>
  </si>
  <si>
    <t>ACD-S-22-009</t>
  </si>
  <si>
    <t>ACD-S-22-010</t>
  </si>
  <si>
    <t>SE ENCUENTRA MAL DECLARADO EN PLANILLA ENTREGADA A CAMMESA. FALTA DF/DT=-0,6 HZ/S.</t>
  </si>
  <si>
    <t>SE ENCONTRÓ EL ESCALÓN CAMBIADO AL DECLARADO, PASO DEL 4TO AL 6TOA. ACTUALIZAR PLANO FUNCIONAL.</t>
  </si>
  <si>
    <t>Falta plano, corregir identificaciones, mal declarado en CAMMESA el equipamiento instalado.</t>
  </si>
  <si>
    <t>EN LA DECLARACIÓN A CAMMESA DEBE COLOCARSE EN LA COLUMNA “ESTACION TRANSFORMADORA” LA UBICACIÓN FÍSICA DEL RELÉ DE SUBFRECUENCIA.</t>
  </si>
  <si>
    <t>E.T. Santa Fe Norte</t>
  </si>
  <si>
    <t>E. T. Blas Parera</t>
  </si>
  <si>
    <t>E.T. Pay Zumé</t>
  </si>
  <si>
    <t>E.T. Calchines</t>
  </si>
  <si>
    <t>E.T. Santa Fe Centro</t>
  </si>
  <si>
    <t>ACD-N-22-001</t>
  </si>
  <si>
    <t>ACD-N-22-002</t>
  </si>
  <si>
    <t>ACD-N-22-003</t>
  </si>
  <si>
    <t>ACD-N-22-004</t>
  </si>
  <si>
    <t>ACD-N-22-005</t>
  </si>
  <si>
    <t>C.D. 5 CHACO</t>
  </si>
  <si>
    <t>C.D. N° 2</t>
  </si>
  <si>
    <t>C.D. N° 3</t>
  </si>
  <si>
    <t>C.D. 6 CHACO</t>
  </si>
  <si>
    <t>C.D. N°9</t>
  </si>
  <si>
    <t>ACD-N-22-006</t>
  </si>
  <si>
    <t>ACD-N-22-007</t>
  </si>
  <si>
    <t>ACD-N-22-008</t>
  </si>
  <si>
    <t>ACD-N-22-009</t>
  </si>
  <si>
    <t>ACD-N-22-010</t>
  </si>
  <si>
    <t>ET BOULOGNE SUR MER</t>
  </si>
  <si>
    <t>ET CARBOMETAL</t>
  </si>
  <si>
    <t>ET GUAYMALLEN</t>
  </si>
  <si>
    <t>ET MAIPU</t>
  </si>
  <si>
    <t>ET RODEO DE LA CRUZ</t>
  </si>
  <si>
    <t>ACD-S-22-011</t>
  </si>
  <si>
    <t>ACD-S-22-012</t>
  </si>
  <si>
    <t>ACD-S-22-013</t>
  </si>
  <si>
    <t>ACD-S-22-014</t>
  </si>
  <si>
    <t>ACD-S-22-015</t>
  </si>
  <si>
    <t>CUYO</t>
  </si>
  <si>
    <t>Errores al hacer la declaración. Se adjuntan archivos de programación y diagramas unifiales y funcionales.</t>
  </si>
  <si>
    <t>E.T. Corrientes Este</t>
  </si>
  <si>
    <t>C.D. 9</t>
  </si>
  <si>
    <t>C.D. 24</t>
  </si>
  <si>
    <t>E.T. Formosa I</t>
  </si>
  <si>
    <t>ACD-N-22-011</t>
  </si>
  <si>
    <t>ACD-N-22-012</t>
  </si>
  <si>
    <t>ACD-N-22-013</t>
  </si>
  <si>
    <t>ACD-N-22-014</t>
  </si>
  <si>
    <t>E.T. VILLANUEVA</t>
  </si>
  <si>
    <t>E.T. JUNÍN</t>
  </si>
  <si>
    <t>E.T. Minuzzi</t>
  </si>
  <si>
    <t>ET Sarmiento</t>
  </si>
  <si>
    <t>ET Cavic</t>
  </si>
  <si>
    <t>ACD-S-22-016</t>
  </si>
  <si>
    <t>ACD-S-22-017</t>
  </si>
  <si>
    <t>ACD-S-22-018</t>
  </si>
  <si>
    <t>ACD-S-22-019</t>
  </si>
  <si>
    <t>ACD-S-22-020</t>
  </si>
  <si>
    <t>E.T. 25 de Mayo</t>
  </si>
  <si>
    <t>E.T. Bragado</t>
  </si>
  <si>
    <t xml:space="preserve">E.T. Campana </t>
  </si>
  <si>
    <t>E.T San Andres de Giles</t>
  </si>
  <si>
    <t>C.D. La Oxigena</t>
  </si>
  <si>
    <t>ACD-N-22-015</t>
  </si>
  <si>
    <t>ACD-N-22-016</t>
  </si>
  <si>
    <t>ACD-N-22-017</t>
  </si>
  <si>
    <t>ACD-N-22-018</t>
  </si>
  <si>
    <t>ACD-N-22-019</t>
  </si>
  <si>
    <t>Cableado incorrecto de salidas del relé de frecuencia.</t>
  </si>
  <si>
    <t>LINIERS</t>
  </si>
  <si>
    <t>SANTA RITA</t>
  </si>
  <si>
    <t>ALBERDI</t>
  </si>
  <si>
    <t>ACD-S-22-021</t>
  </si>
  <si>
    <t>ACD-S-22-022</t>
  </si>
  <si>
    <t>ACD-S-22-023</t>
  </si>
  <si>
    <t>ACD-S-22-024</t>
  </si>
  <si>
    <t>ACD-S-22-025</t>
  </si>
  <si>
    <t>E.T.Echesortu</t>
  </si>
  <si>
    <t>E.T.ScalabriniOrtiz</t>
  </si>
  <si>
    <t>E.T.Sorrento</t>
  </si>
  <si>
    <t>E.T.Aeropuerto</t>
  </si>
  <si>
    <t>E.T.Saladillo</t>
  </si>
  <si>
    <t>ACD-N-22-020</t>
  </si>
  <si>
    <t>ACD-N-22-021</t>
  </si>
  <si>
    <t>ACD-N-22-022</t>
  </si>
  <si>
    <t>ACD-N-22-023</t>
  </si>
  <si>
    <t>ACD-N-22-024</t>
  </si>
  <si>
    <t>ACG-S-22-005</t>
  </si>
  <si>
    <t>ACG-S-22-006</t>
  </si>
  <si>
    <t>Sin novedades. Equipamiento existente, no en la ET.</t>
  </si>
  <si>
    <t>ACG-N-22-010</t>
  </si>
  <si>
    <t>ACG-N-22-011</t>
  </si>
  <si>
    <t>ACG-N-22-012</t>
  </si>
  <si>
    <t>El valor de derivada del escalón 3 no es indicado en el esquema solicitado.</t>
  </si>
  <si>
    <t>ACG-N-22-013</t>
  </si>
  <si>
    <t>ACG-N-22-019</t>
  </si>
  <si>
    <t>ACG-N-22-020</t>
  </si>
  <si>
    <t>ACG-N-22-021</t>
  </si>
  <si>
    <t>ACG-N-22-022</t>
  </si>
  <si>
    <t>No posee esquema. Se informa que está en proceso de implementación.</t>
  </si>
  <si>
    <t>ACG-N-22-023</t>
  </si>
  <si>
    <t>ACG-S-22-007</t>
  </si>
  <si>
    <t>Existente, encendido. El agente no sabe que escalón está programado ni qué cargas libera.</t>
  </si>
  <si>
    <t>ACG-S-22-008</t>
  </si>
  <si>
    <t>Existente, fuera de servicio.</t>
  </si>
  <si>
    <t>ACG-S-22-009</t>
  </si>
  <si>
    <t>ACG-N-22-014</t>
  </si>
  <si>
    <t>ACG-N-22-015</t>
  </si>
  <si>
    <t>ACG-N-22-016</t>
  </si>
  <si>
    <t>ACG-N-22-017</t>
  </si>
  <si>
    <t>ACG-N-22-018</t>
  </si>
  <si>
    <t>ACG-N-22-003</t>
  </si>
  <si>
    <t>ACG-N-22-004</t>
  </si>
  <si>
    <t>ACG-N-22-005</t>
  </si>
  <si>
    <t>ACG-N-22-006</t>
  </si>
  <si>
    <t>ACG-S-22-001</t>
  </si>
  <si>
    <t>No posee relé de subfrecuencia instalado en planta.</t>
  </si>
  <si>
    <t>ACG-S-22-002</t>
  </si>
  <si>
    <t>ACG-N-22-001</t>
  </si>
  <si>
    <t>Relé de frecuencia fuera de servicio.</t>
  </si>
  <si>
    <t>ACG-N-22-002</t>
  </si>
  <si>
    <t>ACG-N-22-008</t>
  </si>
  <si>
    <t>ACG-N-22-009</t>
  </si>
  <si>
    <t>ACG-S-22-003</t>
  </si>
  <si>
    <t>El agente no posee alivio de carga instalado en su planta.</t>
  </si>
  <si>
    <t>ACG-S-22-004</t>
  </si>
  <si>
    <t>DORADA S.A.- DANICA</t>
  </si>
  <si>
    <t>DORALLCY</t>
  </si>
  <si>
    <t>ARDION S.A.-BARADERO</t>
  </si>
  <si>
    <t>ARDIBA1Y</t>
  </si>
  <si>
    <t>PBBPOLISUR SA PTA BAHIA BLANCA</t>
  </si>
  <si>
    <t>ACG-N-22-007</t>
  </si>
  <si>
    <t>TIO PUJIO</t>
  </si>
  <si>
    <t>RIO SEGUNDO</t>
  </si>
  <si>
    <t>VILLA DEL ROSARIO</t>
  </si>
  <si>
    <t>LAS VARILLAS</t>
  </si>
  <si>
    <t>ACD-S-22-026</t>
  </si>
  <si>
    <t>ACD-S-22-027</t>
  </si>
  <si>
    <t>ACD-S-22-028</t>
  </si>
  <si>
    <t>ACD-S-22-029</t>
  </si>
  <si>
    <t>ACD-S-22-030</t>
  </si>
  <si>
    <t>Inconsistencia entre lo observado en campo y declarado por el distribuidor. Se requiere corregir.</t>
  </si>
  <si>
    <t>E.T. Cañada de Gomez</t>
  </si>
  <si>
    <t>E.T. San Lorenzo</t>
  </si>
  <si>
    <t>E.T. San Martin</t>
  </si>
  <si>
    <t>E.T Casilda</t>
  </si>
  <si>
    <t>E.T. Firmat</t>
  </si>
  <si>
    <t>ACD-N-22-025</t>
  </si>
  <si>
    <t>ACD-N-22-026</t>
  </si>
  <si>
    <t>ACD-N-22-027</t>
  </si>
  <si>
    <t>ACD-N-22-028</t>
  </si>
  <si>
    <t>ACD-N-22-029</t>
  </si>
  <si>
    <t>BALCARSE</t>
  </si>
  <si>
    <t>TORQUINS</t>
  </si>
  <si>
    <t>CORONEL SUAREZ</t>
  </si>
  <si>
    <t>ACD-S-22-031</t>
  </si>
  <si>
    <t>ACD-S-22-032</t>
  </si>
  <si>
    <t>ACD-S-22-033</t>
  </si>
  <si>
    <t>ACD-S-22-034</t>
  </si>
  <si>
    <t>ACD-S-22-035</t>
  </si>
  <si>
    <t>se requiere la corrección del diagrama unifilar y declaración a CAMMMESA para que sea concordante</t>
  </si>
  <si>
    <t>S.E.T. Edison</t>
  </si>
  <si>
    <t>S.E.T. Malaver</t>
  </si>
  <si>
    <t>S.E.T. Talar</t>
  </si>
  <si>
    <t>S.E.T. Tortuguitas</t>
  </si>
  <si>
    <t>S.E.T. Benavidez</t>
  </si>
  <si>
    <t>ACD-N-22-030</t>
  </si>
  <si>
    <t>ACD-N-22-031</t>
  </si>
  <si>
    <t>ACD-N-22-032</t>
  </si>
  <si>
    <t>ACD-N-22-033</t>
  </si>
  <si>
    <t>ACD-N-22-034</t>
  </si>
  <si>
    <t>Año según plan</t>
  </si>
  <si>
    <t>Realizado Año 2</t>
  </si>
  <si>
    <t>Realizado Año 1</t>
  </si>
  <si>
    <t>ACG-N-22-025</t>
  </si>
  <si>
    <t>ACG-N-22-024</t>
  </si>
  <si>
    <t>ACG-N-22-026</t>
  </si>
  <si>
    <t>ACG-S-22-011</t>
  </si>
  <si>
    <t>ACG-S-22-012</t>
  </si>
  <si>
    <t>ACG-N-22-027</t>
  </si>
  <si>
    <t>ACG-S-22-010</t>
  </si>
  <si>
    <t>Sin equipamiento de alivio de carga</t>
  </si>
  <si>
    <t>Cuenta con equipamiento de ADC instalado y operativo. Escalon de seguridad no llega al 10% de la demanda. El esquema implementado no coincide con el declarado a CAMMESA.</t>
  </si>
  <si>
    <t>El agente no posee esquema de alivio de carga. Informa que está en proceso de implementación.</t>
  </si>
  <si>
    <t>S.E.T. La Matanza</t>
  </si>
  <si>
    <t>S.E.T. San Justo</t>
  </si>
  <si>
    <t>S.E.T. Isidro Casanova</t>
  </si>
  <si>
    <t>S.E.T. Las Catonas</t>
  </si>
  <si>
    <t>S.E.T. Ramos Mejía</t>
  </si>
  <si>
    <t>ACD-N-22-035</t>
  </si>
  <si>
    <t>ACD-N-22-036</t>
  </si>
  <si>
    <t>ACD-N-22-037</t>
  </si>
  <si>
    <t>ACD-N-22-038</t>
  </si>
  <si>
    <t>ACD-N-22-039</t>
  </si>
  <si>
    <t>El relé sección EII, inactivo por falla. No cableadas salidas a bancos de capacitores 1 y 2</t>
  </si>
  <si>
    <t>No cableadas salidas a bancos de capacitores 1, 2 y 3.</t>
  </si>
  <si>
    <t>No cableadas salidas a bancos de capacitores 1, 2 y 4.</t>
  </si>
  <si>
    <t>PARQUE INDUSTRIAL</t>
  </si>
  <si>
    <t>SAN MARTIN</t>
  </si>
  <si>
    <t>P. INDUS. SAN LUIS</t>
  </si>
  <si>
    <t>ACD-S-22-036</t>
  </si>
  <si>
    <t>ACD-S-22-037</t>
  </si>
  <si>
    <t>ACD-S-22-038</t>
  </si>
  <si>
    <t>ACD-S-22-039</t>
  </si>
  <si>
    <t>ACD-S-22-040</t>
  </si>
  <si>
    <t>LA CONFIGURACION DEL EQUIPAMIENTO NO PERMITE CUMPLIR CON LA DECLARACION DE ADC DECLARADA.</t>
  </si>
  <si>
    <t>E.T. Jujuy Sur</t>
  </si>
  <si>
    <t>ACD-N-22-040</t>
  </si>
  <si>
    <t>E.T. Jujuy Este</t>
  </si>
  <si>
    <t>ACD-N-22-041</t>
  </si>
  <si>
    <t>E.T. Salta Norte</t>
  </si>
  <si>
    <t>ACD-N-22-042</t>
  </si>
  <si>
    <t>E.T. Salta Sur</t>
  </si>
  <si>
    <t>ACD-N-22-043</t>
  </si>
  <si>
    <t>E.T. Salta Este</t>
  </si>
  <si>
    <t>ACD-N-22-044</t>
  </si>
  <si>
    <t>El agente debe presentar una declaracion actualizada.</t>
  </si>
  <si>
    <t>ET. S. ESTIVARIZ</t>
  </si>
  <si>
    <t>ACD-S-22-041</t>
  </si>
  <si>
    <t>ET. S. CENTRO</t>
  </si>
  <si>
    <t>ACD-S-22-042</t>
  </si>
  <si>
    <t>SET 1</t>
  </si>
  <si>
    <t>ACD-S-22-043</t>
  </si>
  <si>
    <t>SET 2</t>
  </si>
  <si>
    <t>ACD-S-22-044</t>
  </si>
  <si>
    <t>SET 3</t>
  </si>
  <si>
    <t>ACD-S-22-045</t>
  </si>
  <si>
    <t>PATAGONIA</t>
  </si>
  <si>
    <t>Relés SEPAM mal Configurados. Escalores inválidos. Falta unifilares.</t>
  </si>
  <si>
    <t>Relé SEPAM mal Configurado. Escalores inválidos. Falta entrega de funcionales de la instalación.</t>
  </si>
  <si>
    <t>No concuerda lo configurado con lo declarado.</t>
  </si>
  <si>
    <t>No concuerda los escalones declarados con los programados y activos en la ET.</t>
  </si>
  <si>
    <t xml:space="preserve">La programación del relé no permite cumplir con lo declarado en CAMMESA. </t>
  </si>
  <si>
    <t>E.T. Güemes</t>
  </si>
  <si>
    <t>E.T. El Carril</t>
  </si>
  <si>
    <t>E.T. Tucuman Oeste</t>
  </si>
  <si>
    <t>E.T. Tucuman Norte</t>
  </si>
  <si>
    <t>E.T. Cevil Pozo</t>
  </si>
  <si>
    <t>ACD-N-22-045</t>
  </si>
  <si>
    <t>ACD-N-22-046</t>
  </si>
  <si>
    <t>ACD-N-22-047</t>
  </si>
  <si>
    <t>ACD-N-22-048</t>
  </si>
  <si>
    <t>ACD-N-22-049</t>
  </si>
  <si>
    <t>Configuración de relé indeterminada. El equipo es antiguo, se desconoce el modo de configuración.</t>
  </si>
  <si>
    <t>La salida Moldes está fuera de servicio, las cargas han sido transferidas a la salida El Carril.</t>
  </si>
  <si>
    <t>No logró determinar la llegada a las celdas TIMBO y TRANCAS,  en 33 kV. No logó determinar el punto de medición de tensión para referencia de frecuencia.</t>
  </si>
  <si>
    <t>E.T. Estatica Sur</t>
  </si>
  <si>
    <t>E.T. Independencia</t>
  </si>
  <si>
    <t>E.T. Agua Blanca</t>
  </si>
  <si>
    <t>E.T. La Rioja Norte</t>
  </si>
  <si>
    <t>E.T. Circunvalación</t>
  </si>
  <si>
    <t>E.T. La Rioja Este</t>
  </si>
  <si>
    <t>ACD-N-22-050</t>
  </si>
  <si>
    <t>ACD-N-22-051</t>
  </si>
  <si>
    <t>ACD-N-22-052</t>
  </si>
  <si>
    <t>ACD-N-22-053</t>
  </si>
  <si>
    <t>ACD-N-22-054</t>
  </si>
  <si>
    <t>ACD-N-22-055</t>
  </si>
  <si>
    <t>Existen salidas no declaradas. Fecha y hora del relé corregida durante la auditoría.</t>
  </si>
  <si>
    <t>ACD-S-22-046</t>
  </si>
  <si>
    <t>ACD-S-22-047</t>
  </si>
  <si>
    <t>DON BOSCO</t>
  </si>
  <si>
    <t>ACD-S-22-048</t>
  </si>
  <si>
    <t>HEROES DE MALVINAS</t>
  </si>
  <si>
    <t>ACD-S-22-049</t>
  </si>
  <si>
    <t>TOLOSA</t>
  </si>
  <si>
    <t>ACD-S-22-050</t>
  </si>
  <si>
    <t>CD PUERTO</t>
  </si>
  <si>
    <t>ET RUTA 2</t>
  </si>
  <si>
    <t>CD RUTA 2</t>
  </si>
  <si>
    <t>ET A</t>
  </si>
  <si>
    <t>ET CERRI</t>
  </si>
  <si>
    <t>ACD-S-22-051</t>
  </si>
  <si>
    <t>ACD-S-22-052</t>
  </si>
  <si>
    <t>ACD-S-22-053</t>
  </si>
  <si>
    <t>ACD-S-22-054</t>
  </si>
  <si>
    <t>ACD-S-22-055</t>
  </si>
  <si>
    <t>ACG-S-22-013</t>
  </si>
  <si>
    <t>ACG-N-22-028</t>
  </si>
  <si>
    <t>Demanda 2021 (MWh)</t>
  </si>
  <si>
    <t>CBRANDIW</t>
  </si>
  <si>
    <t xml:space="preserve">Cooperativa de BRANDSEN       </t>
  </si>
  <si>
    <t>El agente cumple con el esqume declarado.</t>
  </si>
  <si>
    <t>Durante la auditoría se corrigió la configuración del relé, en un escalón. El agente cumple con el esquema declarado</t>
  </si>
  <si>
    <t>Relé presentó falla, se cambió y quedó funcionando. El agente cumple con el esquema declarado</t>
  </si>
  <si>
    <t>SE ENCONTRARON PLANOS DESACTUALIZADOS. SE ENVIARON ACTUALIZADOS LUEGO. El agente cumple con el esquema declarado</t>
  </si>
  <si>
    <t>Acta con Observaciones</t>
  </si>
  <si>
    <t>NO</t>
  </si>
  <si>
    <t>SI</t>
  </si>
  <si>
    <t>Actas SIN Observaciones</t>
  </si>
  <si>
    <t>Actas CON Observaciones</t>
  </si>
  <si>
    <t>NEMO AGENTE</t>
  </si>
  <si>
    <t>AGENTE</t>
  </si>
  <si>
    <t>Cantidad</t>
  </si>
  <si>
    <t>%</t>
  </si>
  <si>
    <t>Total del período</t>
  </si>
  <si>
    <t>TOTAL Realizado</t>
  </si>
  <si>
    <t>% Cobertura Año 1</t>
  </si>
  <si>
    <t>% Cobertura Año 2</t>
  </si>
  <si>
    <t>% Cobertura Realizado</t>
  </si>
  <si>
    <t>Cantidad ET con 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</si>
</sst>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General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0" fillId="33" borderId="0" xfId="0" applyFill="1"/>
    <xf numFmtId="0" fontId="0" fillId="0" borderId="0" xfId="0" applyFont="1"/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16" fillId="35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" fontId="0" fillId="0" borderId="0" xfId="0" applyNumberFormat="1"/>
    <xf numFmtId="9" fontId="0" fillId="0" borderId="0" xfId="42" applyFont="1"/>
    <xf numFmtId="4" fontId="18" fillId="33" borderId="10" xfId="0" applyNumberFormat="1" applyFont="1" applyFill="1" applyBorder="1" applyAlignment="1" applyProtection="1">
      <alignment horizontal="center" vertical="center"/>
      <protection locked="0"/>
    </xf>
    <xf numFmtId="4" fontId="18" fillId="33" borderId="10" xfId="0" applyNumberFormat="1" applyFont="1" applyFill="1" applyBorder="1" applyAlignment="1">
      <alignment horizontal="center" vertical="center"/>
    </xf>
    <xf numFmtId="165" fontId="18" fillId="33" borderId="10" xfId="0" applyNumberFormat="1" applyFont="1" applyFill="1" applyBorder="1" applyAlignment="1" applyProtection="1">
      <alignment horizontal="center" vertical="center" shrinkToFit="1"/>
      <protection locked="0"/>
    </xf>
    <xf numFmtId="164" fontId="18" fillId="33" borderId="10" xfId="0" quotePrefix="1" applyNumberFormat="1" applyFont="1" applyFill="1" applyBorder="1" applyAlignment="1" applyProtection="1">
      <alignment horizontal="center" vertical="center"/>
      <protection locked="0"/>
    </xf>
    <xf numFmtId="0" fontId="0" fillId="33" borderId="10" xfId="0" applyFill="1" applyBorder="1"/>
    <xf numFmtId="14" fontId="18" fillId="33" borderId="10" xfId="0" applyNumberFormat="1" applyFont="1" applyFill="1" applyBorder="1" applyAlignment="1" applyProtection="1">
      <alignment horizontal="center" vertical="center" shrinkToFit="1"/>
      <protection locked="0"/>
    </xf>
    <xf numFmtId="1" fontId="18" fillId="33" borderId="10" xfId="0" applyNumberFormat="1" applyFont="1" applyFill="1" applyBorder="1" applyAlignment="1">
      <alignment horizontal="center" vertical="center" shrinkToFit="1"/>
    </xf>
    <xf numFmtId="4" fontId="18" fillId="33" borderId="10" xfId="0" applyNumberFormat="1" applyFont="1" applyFill="1" applyBorder="1" applyAlignment="1" applyProtection="1">
      <alignment horizontal="left" vertical="center"/>
      <protection locked="0"/>
    </xf>
    <xf numFmtId="0" fontId="0" fillId="33" borderId="10" xfId="0" applyFont="1" applyFill="1" applyBorder="1" applyAlignment="1">
      <alignment horizontal="center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horizontal="center" vertical="center" shrinkToFit="1"/>
      <protection locked="0"/>
    </xf>
    <xf numFmtId="164" fontId="18" fillId="0" borderId="10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10" xfId="0" applyFill="1" applyBorder="1"/>
    <xf numFmtId="14" fontId="18" fillId="0" borderId="10" xfId="0" applyNumberFormat="1" applyFont="1" applyFill="1" applyBorder="1" applyAlignment="1" applyProtection="1">
      <alignment horizontal="center" vertical="center" shrinkToFit="1"/>
      <protection locked="0"/>
    </xf>
    <xf numFmtId="1" fontId="18" fillId="0" borderId="10" xfId="0" applyNumberFormat="1" applyFont="1" applyFill="1" applyBorder="1" applyAlignment="1">
      <alignment horizontal="center" vertical="center" shrinkToFit="1"/>
    </xf>
    <xf numFmtId="4" fontId="18" fillId="0" borderId="10" xfId="0" applyNumberFormat="1" applyFont="1" applyFill="1" applyBorder="1" applyAlignment="1" applyProtection="1">
      <alignment horizontal="left" vertical="center"/>
      <protection locked="0"/>
    </xf>
    <xf numFmtId="0" fontId="16" fillId="36" borderId="10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18" fillId="33" borderId="10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14" fontId="18" fillId="0" borderId="10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10" xfId="0" applyFont="1" applyBorder="1"/>
    <xf numFmtId="164" fontId="0" fillId="33" borderId="10" xfId="0" applyNumberFormat="1" applyFill="1" applyBorder="1"/>
    <xf numFmtId="0" fontId="0" fillId="0" borderId="10" xfId="0" applyBorder="1"/>
    <xf numFmtId="164" fontId="0" fillId="0" borderId="10" xfId="0" applyNumberFormat="1" applyBorder="1"/>
    <xf numFmtId="0" fontId="0" fillId="0" borderId="10" xfId="0" applyFont="1" applyFill="1" applyBorder="1"/>
    <xf numFmtId="164" fontId="0" fillId="0" borderId="10" xfId="0" applyNumberFormat="1" applyFill="1" applyBorder="1"/>
    <xf numFmtId="0" fontId="0" fillId="33" borderId="10" xfId="0" applyFont="1" applyFill="1" applyBorder="1"/>
    <xf numFmtId="0" fontId="0" fillId="33" borderId="10" xfId="0" applyFill="1" applyBorder="1" applyAlignment="1">
      <alignment horizontal="center"/>
    </xf>
    <xf numFmtId="0" fontId="16" fillId="37" borderId="10" xfId="0" applyFont="1" applyFill="1" applyBorder="1" applyAlignment="1">
      <alignment horizontal="center"/>
    </xf>
    <xf numFmtId="0" fontId="16" fillId="0" borderId="10" xfId="0" applyFont="1" applyFill="1" applyBorder="1"/>
    <xf numFmtId="9" fontId="0" fillId="0" borderId="10" xfId="42" applyFont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6195C-A55E-4A93-8B71-3C9D6EADC3CB}">
  <dimension ref="A1:L179"/>
  <sheetViews>
    <sheetView tabSelected="1" zoomScaleNormal="100" workbookViewId="0">
      <pane ySplit="3" topLeftCell="A4" activePane="bottomLeft" state="frozen"/>
      <selection pane="bottomLeft" activeCell="A3" sqref="A3"/>
    </sheetView>
  </sheetViews>
  <sheetFormatPr baseColWidth="10" defaultRowHeight="15" x14ac:dyDescent="0.25"/>
  <cols>
    <col min="1" max="1" width="10.85546875" style="5" customWidth="1"/>
    <col min="2" max="2" width="32" style="5" bestFit="1" customWidth="1"/>
    <col min="3" max="3" width="18.28515625" style="5" bestFit="1" customWidth="1"/>
    <col min="4" max="4" width="12.7109375" style="31" bestFit="1" customWidth="1"/>
    <col min="5" max="6" width="8.5703125" style="5" customWidth="1"/>
    <col min="7" max="7" width="16.5703125" style="5" bestFit="1" customWidth="1"/>
    <col min="8" max="8" width="11.140625" style="5" customWidth="1"/>
    <col min="9" max="9" width="19.42578125" style="5" bestFit="1" customWidth="1"/>
    <col min="10" max="10" width="19.42578125" style="5" customWidth="1"/>
    <col min="11" max="11" width="50.7109375" style="5" customWidth="1"/>
    <col min="12" max="12" width="11.42578125" style="33"/>
    <col min="13" max="16384" width="11.42578125" style="5"/>
  </cols>
  <sheetData>
    <row r="1" spans="1:12" x14ac:dyDescent="0.25">
      <c r="A1" s="4"/>
      <c r="B1" t="s">
        <v>8</v>
      </c>
      <c r="D1" s="5"/>
    </row>
    <row r="2" spans="1:12" x14ac:dyDescent="0.25">
      <c r="D2" s="5"/>
    </row>
    <row r="3" spans="1:12" ht="30" x14ac:dyDescent="0.25">
      <c r="A3" s="6" t="s">
        <v>817</v>
      </c>
      <c r="B3" s="6" t="s">
        <v>818</v>
      </c>
      <c r="C3" s="6" t="s">
        <v>182</v>
      </c>
      <c r="D3" s="7" t="s">
        <v>2</v>
      </c>
      <c r="E3" s="6" t="s">
        <v>6</v>
      </c>
      <c r="F3" s="6" t="s">
        <v>7</v>
      </c>
      <c r="G3" s="6" t="s">
        <v>1</v>
      </c>
      <c r="H3" s="6" t="s">
        <v>0</v>
      </c>
      <c r="I3" s="6" t="s">
        <v>181</v>
      </c>
      <c r="J3" s="6" t="s">
        <v>812</v>
      </c>
      <c r="K3" s="6" t="s">
        <v>3</v>
      </c>
      <c r="L3" s="34" t="s">
        <v>697</v>
      </c>
    </row>
    <row r="4" spans="1:12" x14ac:dyDescent="0.25">
      <c r="A4" s="13" t="s">
        <v>35</v>
      </c>
      <c r="B4" s="14" t="s">
        <v>202</v>
      </c>
      <c r="C4" s="15" t="s">
        <v>183</v>
      </c>
      <c r="D4" s="16">
        <v>44391</v>
      </c>
      <c r="E4" s="17">
        <v>2021</v>
      </c>
      <c r="F4" s="17">
        <v>7</v>
      </c>
      <c r="G4" s="18" t="s">
        <v>184</v>
      </c>
      <c r="H4" s="18" t="s">
        <v>208</v>
      </c>
      <c r="I4" s="19" t="s">
        <v>204</v>
      </c>
      <c r="J4" s="19" t="s">
        <v>813</v>
      </c>
      <c r="K4" s="20" t="s">
        <v>374</v>
      </c>
      <c r="L4" s="21" t="s">
        <v>206</v>
      </c>
    </row>
    <row r="5" spans="1:12" x14ac:dyDescent="0.25">
      <c r="A5" s="13" t="s">
        <v>35</v>
      </c>
      <c r="B5" s="14" t="s">
        <v>202</v>
      </c>
      <c r="C5" s="15" t="s">
        <v>185</v>
      </c>
      <c r="D5" s="16">
        <v>44391</v>
      </c>
      <c r="E5" s="17">
        <v>2021</v>
      </c>
      <c r="F5" s="17">
        <v>7</v>
      </c>
      <c r="G5" s="18" t="s">
        <v>186</v>
      </c>
      <c r="H5" s="18" t="s">
        <v>208</v>
      </c>
      <c r="I5" s="19" t="s">
        <v>204</v>
      </c>
      <c r="J5" s="19" t="s">
        <v>813</v>
      </c>
      <c r="K5" s="20" t="s">
        <v>374</v>
      </c>
      <c r="L5" s="21" t="s">
        <v>206</v>
      </c>
    </row>
    <row r="6" spans="1:12" x14ac:dyDescent="0.25">
      <c r="A6" s="13" t="s">
        <v>35</v>
      </c>
      <c r="B6" s="14" t="s">
        <v>202</v>
      </c>
      <c r="C6" s="15" t="s">
        <v>187</v>
      </c>
      <c r="D6" s="16">
        <v>44393</v>
      </c>
      <c r="E6" s="17">
        <v>2021</v>
      </c>
      <c r="F6" s="17">
        <v>7</v>
      </c>
      <c r="G6" s="18" t="s">
        <v>188</v>
      </c>
      <c r="H6" s="18" t="s">
        <v>208</v>
      </c>
      <c r="I6" s="19" t="s">
        <v>204</v>
      </c>
      <c r="J6" s="19" t="s">
        <v>813</v>
      </c>
      <c r="K6" s="20" t="s">
        <v>374</v>
      </c>
      <c r="L6" s="21" t="s">
        <v>206</v>
      </c>
    </row>
    <row r="7" spans="1:12" x14ac:dyDescent="0.25">
      <c r="A7" s="13" t="s">
        <v>35</v>
      </c>
      <c r="B7" s="14" t="s">
        <v>202</v>
      </c>
      <c r="C7" s="15" t="s">
        <v>189</v>
      </c>
      <c r="D7" s="16">
        <v>44393</v>
      </c>
      <c r="E7" s="17">
        <v>2021</v>
      </c>
      <c r="F7" s="17">
        <v>7</v>
      </c>
      <c r="G7" s="18" t="s">
        <v>190</v>
      </c>
      <c r="H7" s="18" t="s">
        <v>208</v>
      </c>
      <c r="I7" s="19" t="s">
        <v>204</v>
      </c>
      <c r="J7" s="19" t="s">
        <v>813</v>
      </c>
      <c r="K7" s="20" t="s">
        <v>374</v>
      </c>
      <c r="L7" s="21" t="s">
        <v>206</v>
      </c>
    </row>
    <row r="8" spans="1:12" x14ac:dyDescent="0.25">
      <c r="A8" s="13" t="s">
        <v>35</v>
      </c>
      <c r="B8" s="14" t="s">
        <v>202</v>
      </c>
      <c r="C8" s="15" t="s">
        <v>191</v>
      </c>
      <c r="D8" s="16">
        <v>44393</v>
      </c>
      <c r="E8" s="17">
        <v>2021</v>
      </c>
      <c r="F8" s="17">
        <v>7</v>
      </c>
      <c r="G8" s="18" t="s">
        <v>192</v>
      </c>
      <c r="H8" s="18" t="s">
        <v>208</v>
      </c>
      <c r="I8" s="19" t="s">
        <v>204</v>
      </c>
      <c r="J8" s="19" t="s">
        <v>813</v>
      </c>
      <c r="K8" s="20" t="s">
        <v>374</v>
      </c>
      <c r="L8" s="21" t="s">
        <v>206</v>
      </c>
    </row>
    <row r="9" spans="1:12" x14ac:dyDescent="0.25">
      <c r="A9" s="13" t="s">
        <v>36</v>
      </c>
      <c r="B9" s="14" t="s">
        <v>203</v>
      </c>
      <c r="C9" s="15" t="s">
        <v>47</v>
      </c>
      <c r="D9" s="16">
        <v>44398</v>
      </c>
      <c r="E9" s="17">
        <v>2021</v>
      </c>
      <c r="F9" s="17">
        <v>7</v>
      </c>
      <c r="G9" s="18" t="s">
        <v>193</v>
      </c>
      <c r="H9" s="18" t="s">
        <v>209</v>
      </c>
      <c r="I9" s="19" t="s">
        <v>205</v>
      </c>
      <c r="J9" s="19" t="s">
        <v>813</v>
      </c>
      <c r="K9" s="20" t="s">
        <v>374</v>
      </c>
      <c r="L9" s="21" t="s">
        <v>206</v>
      </c>
    </row>
    <row r="10" spans="1:12" x14ac:dyDescent="0.25">
      <c r="A10" s="13" t="s">
        <v>36</v>
      </c>
      <c r="B10" s="14" t="s">
        <v>203</v>
      </c>
      <c r="C10" s="15" t="s">
        <v>194</v>
      </c>
      <c r="D10" s="16">
        <v>44400</v>
      </c>
      <c r="E10" s="17">
        <v>2021</v>
      </c>
      <c r="F10" s="17">
        <v>7</v>
      </c>
      <c r="G10" s="18" t="s">
        <v>195</v>
      </c>
      <c r="H10" s="18" t="s">
        <v>209</v>
      </c>
      <c r="I10" s="19" t="s">
        <v>205</v>
      </c>
      <c r="J10" s="19" t="s">
        <v>813</v>
      </c>
      <c r="K10" s="20" t="s">
        <v>374</v>
      </c>
      <c r="L10" s="21" t="s">
        <v>206</v>
      </c>
    </row>
    <row r="11" spans="1:12" x14ac:dyDescent="0.25">
      <c r="A11" s="13" t="s">
        <v>36</v>
      </c>
      <c r="B11" s="14" t="s">
        <v>203</v>
      </c>
      <c r="C11" s="15" t="s">
        <v>196</v>
      </c>
      <c r="D11" s="16">
        <v>44399</v>
      </c>
      <c r="E11" s="17">
        <v>2021</v>
      </c>
      <c r="F11" s="17">
        <v>7</v>
      </c>
      <c r="G11" s="18" t="s">
        <v>197</v>
      </c>
      <c r="H11" s="18" t="s">
        <v>209</v>
      </c>
      <c r="I11" s="19" t="s">
        <v>205</v>
      </c>
      <c r="J11" s="19" t="s">
        <v>813</v>
      </c>
      <c r="K11" s="20" t="s">
        <v>374</v>
      </c>
      <c r="L11" s="21" t="s">
        <v>206</v>
      </c>
    </row>
    <row r="12" spans="1:12" x14ac:dyDescent="0.25">
      <c r="A12" s="13" t="s">
        <v>36</v>
      </c>
      <c r="B12" s="14" t="s">
        <v>203</v>
      </c>
      <c r="C12" s="15" t="s">
        <v>198</v>
      </c>
      <c r="D12" s="16">
        <v>44399</v>
      </c>
      <c r="E12" s="17">
        <v>2021</v>
      </c>
      <c r="F12" s="17">
        <v>7</v>
      </c>
      <c r="G12" s="18" t="s">
        <v>199</v>
      </c>
      <c r="H12" s="18" t="s">
        <v>209</v>
      </c>
      <c r="I12" s="19" t="s">
        <v>205</v>
      </c>
      <c r="J12" s="19" t="s">
        <v>813</v>
      </c>
      <c r="K12" s="20" t="s">
        <v>374</v>
      </c>
      <c r="L12" s="21" t="s">
        <v>206</v>
      </c>
    </row>
    <row r="13" spans="1:12" x14ac:dyDescent="0.25">
      <c r="A13" s="13" t="s">
        <v>36</v>
      </c>
      <c r="B13" s="14" t="s">
        <v>203</v>
      </c>
      <c r="C13" s="15" t="s">
        <v>200</v>
      </c>
      <c r="D13" s="16">
        <v>44400</v>
      </c>
      <c r="E13" s="17">
        <v>2021</v>
      </c>
      <c r="F13" s="17">
        <v>7</v>
      </c>
      <c r="G13" s="18" t="s">
        <v>201</v>
      </c>
      <c r="H13" s="18" t="s">
        <v>209</v>
      </c>
      <c r="I13" s="19" t="s">
        <v>205</v>
      </c>
      <c r="J13" s="19" t="s">
        <v>813</v>
      </c>
      <c r="K13" s="20" t="s">
        <v>374</v>
      </c>
      <c r="L13" s="21" t="s">
        <v>206</v>
      </c>
    </row>
    <row r="14" spans="1:12" x14ac:dyDescent="0.25">
      <c r="A14" s="13" t="s">
        <v>35</v>
      </c>
      <c r="B14" s="14" t="s">
        <v>202</v>
      </c>
      <c r="C14" s="15" t="s">
        <v>364</v>
      </c>
      <c r="D14" s="16">
        <v>44418</v>
      </c>
      <c r="E14" s="17">
        <v>2021</v>
      </c>
      <c r="F14" s="17">
        <v>8</v>
      </c>
      <c r="G14" s="18" t="s">
        <v>369</v>
      </c>
      <c r="H14" s="18" t="s">
        <v>208</v>
      </c>
      <c r="I14" s="19" t="s">
        <v>204</v>
      </c>
      <c r="J14" s="19" t="s">
        <v>813</v>
      </c>
      <c r="K14" s="20" t="s">
        <v>374</v>
      </c>
      <c r="L14" s="21" t="s">
        <v>206</v>
      </c>
    </row>
    <row r="15" spans="1:12" x14ac:dyDescent="0.25">
      <c r="A15" s="13" t="s">
        <v>35</v>
      </c>
      <c r="B15" s="14" t="s">
        <v>202</v>
      </c>
      <c r="C15" s="15" t="s">
        <v>365</v>
      </c>
      <c r="D15" s="16">
        <v>44418</v>
      </c>
      <c r="E15" s="17">
        <v>2021</v>
      </c>
      <c r="F15" s="17">
        <v>8</v>
      </c>
      <c r="G15" s="18" t="s">
        <v>370</v>
      </c>
      <c r="H15" s="18" t="s">
        <v>208</v>
      </c>
      <c r="I15" s="19" t="s">
        <v>204</v>
      </c>
      <c r="J15" s="19" t="s">
        <v>813</v>
      </c>
      <c r="K15" s="20" t="s">
        <v>374</v>
      </c>
      <c r="L15" s="21" t="s">
        <v>206</v>
      </c>
    </row>
    <row r="16" spans="1:12" x14ac:dyDescent="0.25">
      <c r="A16" s="13" t="s">
        <v>35</v>
      </c>
      <c r="B16" s="14" t="s">
        <v>202</v>
      </c>
      <c r="C16" s="15" t="s">
        <v>366</v>
      </c>
      <c r="D16" s="16">
        <v>44421</v>
      </c>
      <c r="E16" s="17">
        <v>2021</v>
      </c>
      <c r="F16" s="17">
        <v>8</v>
      </c>
      <c r="G16" s="18" t="s">
        <v>371</v>
      </c>
      <c r="H16" s="18" t="s">
        <v>208</v>
      </c>
      <c r="I16" s="19" t="s">
        <v>204</v>
      </c>
      <c r="J16" s="19" t="s">
        <v>813</v>
      </c>
      <c r="K16" s="20" t="s">
        <v>374</v>
      </c>
      <c r="L16" s="21" t="s">
        <v>206</v>
      </c>
    </row>
    <row r="17" spans="1:12" x14ac:dyDescent="0.25">
      <c r="A17" s="13" t="s">
        <v>35</v>
      </c>
      <c r="B17" s="14" t="s">
        <v>202</v>
      </c>
      <c r="C17" s="15" t="s">
        <v>367</v>
      </c>
      <c r="D17" s="16">
        <v>44421</v>
      </c>
      <c r="E17" s="17">
        <v>2021</v>
      </c>
      <c r="F17" s="17">
        <v>8</v>
      </c>
      <c r="G17" s="18" t="s">
        <v>372</v>
      </c>
      <c r="H17" s="18" t="s">
        <v>208</v>
      </c>
      <c r="I17" s="19" t="s">
        <v>204</v>
      </c>
      <c r="J17" s="19" t="s">
        <v>813</v>
      </c>
      <c r="K17" s="20" t="s">
        <v>374</v>
      </c>
      <c r="L17" s="21" t="s">
        <v>206</v>
      </c>
    </row>
    <row r="18" spans="1:12" x14ac:dyDescent="0.25">
      <c r="A18" s="13" t="s">
        <v>35</v>
      </c>
      <c r="B18" s="14" t="s">
        <v>202</v>
      </c>
      <c r="C18" s="15" t="s">
        <v>368</v>
      </c>
      <c r="D18" s="16">
        <v>44421</v>
      </c>
      <c r="E18" s="17">
        <v>2021</v>
      </c>
      <c r="F18" s="17">
        <v>8</v>
      </c>
      <c r="G18" s="18" t="s">
        <v>373</v>
      </c>
      <c r="H18" s="18" t="s">
        <v>208</v>
      </c>
      <c r="I18" s="19" t="s">
        <v>204</v>
      </c>
      <c r="J18" s="19" t="s">
        <v>813</v>
      </c>
      <c r="K18" s="20" t="s">
        <v>374</v>
      </c>
      <c r="L18" s="21" t="s">
        <v>206</v>
      </c>
    </row>
    <row r="19" spans="1:12" x14ac:dyDescent="0.25">
      <c r="A19" s="13" t="s">
        <v>10</v>
      </c>
      <c r="B19" s="14" t="s">
        <v>219</v>
      </c>
      <c r="C19" s="15" t="s">
        <v>385</v>
      </c>
      <c r="D19" s="16">
        <v>44417</v>
      </c>
      <c r="E19" s="17">
        <v>2021</v>
      </c>
      <c r="F19" s="17">
        <v>8</v>
      </c>
      <c r="G19" s="18" t="s">
        <v>390</v>
      </c>
      <c r="H19" s="18" t="s">
        <v>209</v>
      </c>
      <c r="I19" s="19" t="s">
        <v>395</v>
      </c>
      <c r="J19" s="19" t="s">
        <v>813</v>
      </c>
      <c r="K19" s="20" t="s">
        <v>397</v>
      </c>
      <c r="L19" s="21" t="s">
        <v>206</v>
      </c>
    </row>
    <row r="20" spans="1:12" x14ac:dyDescent="0.25">
      <c r="A20" s="13" t="s">
        <v>10</v>
      </c>
      <c r="B20" s="14" t="s">
        <v>219</v>
      </c>
      <c r="C20" s="15" t="s">
        <v>386</v>
      </c>
      <c r="D20" s="16">
        <v>44417</v>
      </c>
      <c r="E20" s="17">
        <v>2021</v>
      </c>
      <c r="F20" s="17">
        <v>8</v>
      </c>
      <c r="G20" s="18" t="s">
        <v>391</v>
      </c>
      <c r="H20" s="18" t="s">
        <v>209</v>
      </c>
      <c r="I20" s="19" t="s">
        <v>395</v>
      </c>
      <c r="J20" s="19" t="s">
        <v>813</v>
      </c>
      <c r="K20" s="20" t="s">
        <v>397</v>
      </c>
      <c r="L20" s="21" t="s">
        <v>206</v>
      </c>
    </row>
    <row r="21" spans="1:12" x14ac:dyDescent="0.25">
      <c r="A21" s="13" t="s">
        <v>161</v>
      </c>
      <c r="B21" s="14" t="s">
        <v>239</v>
      </c>
      <c r="C21" s="15" t="s">
        <v>387</v>
      </c>
      <c r="D21" s="16">
        <v>44432</v>
      </c>
      <c r="E21" s="17">
        <v>2021</v>
      </c>
      <c r="F21" s="17">
        <v>8</v>
      </c>
      <c r="G21" s="18" t="s">
        <v>392</v>
      </c>
      <c r="H21" s="18" t="s">
        <v>209</v>
      </c>
      <c r="I21" s="19" t="s">
        <v>396</v>
      </c>
      <c r="J21" s="19" t="s">
        <v>813</v>
      </c>
      <c r="K21" s="20" t="s">
        <v>397</v>
      </c>
      <c r="L21" s="21" t="s">
        <v>206</v>
      </c>
    </row>
    <row r="22" spans="1:12" x14ac:dyDescent="0.25">
      <c r="A22" s="13" t="s">
        <v>161</v>
      </c>
      <c r="B22" s="14" t="s">
        <v>239</v>
      </c>
      <c r="C22" s="15" t="s">
        <v>388</v>
      </c>
      <c r="D22" s="16">
        <v>44433</v>
      </c>
      <c r="E22" s="17">
        <v>2021</v>
      </c>
      <c r="F22" s="17">
        <v>8</v>
      </c>
      <c r="G22" s="18" t="s">
        <v>393</v>
      </c>
      <c r="H22" s="18" t="s">
        <v>209</v>
      </c>
      <c r="I22" s="19" t="s">
        <v>396</v>
      </c>
      <c r="J22" s="19" t="s">
        <v>813</v>
      </c>
      <c r="K22" s="20" t="s">
        <v>397</v>
      </c>
      <c r="L22" s="21" t="s">
        <v>206</v>
      </c>
    </row>
    <row r="23" spans="1:12" x14ac:dyDescent="0.25">
      <c r="A23" s="13" t="s">
        <v>161</v>
      </c>
      <c r="B23" s="14" t="s">
        <v>239</v>
      </c>
      <c r="C23" s="15" t="s">
        <v>389</v>
      </c>
      <c r="D23" s="16">
        <v>44433</v>
      </c>
      <c r="E23" s="17">
        <v>2021</v>
      </c>
      <c r="F23" s="17">
        <v>8</v>
      </c>
      <c r="G23" s="18" t="s">
        <v>394</v>
      </c>
      <c r="H23" s="18" t="s">
        <v>209</v>
      </c>
      <c r="I23" s="19" t="s">
        <v>396</v>
      </c>
      <c r="J23" s="19" t="s">
        <v>813</v>
      </c>
      <c r="K23" s="20" t="s">
        <v>397</v>
      </c>
      <c r="L23" s="21" t="s">
        <v>206</v>
      </c>
    </row>
    <row r="24" spans="1:12" x14ac:dyDescent="0.25">
      <c r="A24" s="13" t="s">
        <v>162</v>
      </c>
      <c r="B24" s="14" t="s">
        <v>228</v>
      </c>
      <c r="C24" s="15" t="s">
        <v>398</v>
      </c>
      <c r="D24" s="16">
        <v>44446</v>
      </c>
      <c r="E24" s="17">
        <v>2021</v>
      </c>
      <c r="F24" s="17">
        <v>9</v>
      </c>
      <c r="G24" s="18" t="s">
        <v>403</v>
      </c>
      <c r="H24" s="18" t="s">
        <v>208</v>
      </c>
      <c r="I24" s="19" t="s">
        <v>408</v>
      </c>
      <c r="J24" s="19" t="s">
        <v>813</v>
      </c>
      <c r="K24" s="20" t="s">
        <v>374</v>
      </c>
      <c r="L24" s="21" t="s">
        <v>206</v>
      </c>
    </row>
    <row r="25" spans="1:12" x14ac:dyDescent="0.25">
      <c r="A25" s="22" t="s">
        <v>162</v>
      </c>
      <c r="B25" s="23" t="s">
        <v>228</v>
      </c>
      <c r="C25" s="24" t="s">
        <v>399</v>
      </c>
      <c r="D25" s="25">
        <v>44447</v>
      </c>
      <c r="E25" s="26">
        <v>2021</v>
      </c>
      <c r="F25" s="26">
        <v>9</v>
      </c>
      <c r="G25" s="27" t="s">
        <v>404</v>
      </c>
      <c r="H25" s="27" t="s">
        <v>208</v>
      </c>
      <c r="I25" s="28" t="s">
        <v>408</v>
      </c>
      <c r="J25" s="28" t="s">
        <v>814</v>
      </c>
      <c r="K25" s="29" t="s">
        <v>409</v>
      </c>
      <c r="L25" s="35" t="s">
        <v>206</v>
      </c>
    </row>
    <row r="26" spans="1:12" x14ac:dyDescent="0.25">
      <c r="A26" s="13" t="s">
        <v>162</v>
      </c>
      <c r="B26" s="14" t="s">
        <v>228</v>
      </c>
      <c r="C26" s="15" t="s">
        <v>400</v>
      </c>
      <c r="D26" s="16">
        <v>44447</v>
      </c>
      <c r="E26" s="17">
        <v>2021</v>
      </c>
      <c r="F26" s="17">
        <v>9</v>
      </c>
      <c r="G26" s="18" t="s">
        <v>405</v>
      </c>
      <c r="H26" s="18" t="s">
        <v>208</v>
      </c>
      <c r="I26" s="19" t="s">
        <v>408</v>
      </c>
      <c r="J26" s="19" t="s">
        <v>813</v>
      </c>
      <c r="K26" s="20" t="s">
        <v>374</v>
      </c>
      <c r="L26" s="21" t="s">
        <v>206</v>
      </c>
    </row>
    <row r="27" spans="1:12" x14ac:dyDescent="0.25">
      <c r="A27" s="13" t="s">
        <v>162</v>
      </c>
      <c r="B27" s="14" t="s">
        <v>228</v>
      </c>
      <c r="C27" s="15" t="s">
        <v>401</v>
      </c>
      <c r="D27" s="16">
        <v>44454</v>
      </c>
      <c r="E27" s="17">
        <v>2021</v>
      </c>
      <c r="F27" s="17">
        <v>9</v>
      </c>
      <c r="G27" s="18" t="s">
        <v>406</v>
      </c>
      <c r="H27" s="18" t="s">
        <v>208</v>
      </c>
      <c r="I27" s="19" t="s">
        <v>408</v>
      </c>
      <c r="J27" s="19" t="s">
        <v>813</v>
      </c>
      <c r="K27" s="20" t="s">
        <v>374</v>
      </c>
      <c r="L27" s="21" t="s">
        <v>206</v>
      </c>
    </row>
    <row r="28" spans="1:12" x14ac:dyDescent="0.25">
      <c r="A28" s="22" t="s">
        <v>162</v>
      </c>
      <c r="B28" s="23" t="s">
        <v>228</v>
      </c>
      <c r="C28" s="24" t="s">
        <v>402</v>
      </c>
      <c r="D28" s="25">
        <v>44454</v>
      </c>
      <c r="E28" s="26">
        <v>2021</v>
      </c>
      <c r="F28" s="26">
        <v>9</v>
      </c>
      <c r="G28" s="27" t="s">
        <v>407</v>
      </c>
      <c r="H28" s="27" t="s">
        <v>208</v>
      </c>
      <c r="I28" s="28" t="s">
        <v>408</v>
      </c>
      <c r="J28" s="28" t="s">
        <v>814</v>
      </c>
      <c r="K28" s="29" t="s">
        <v>410</v>
      </c>
      <c r="L28" s="36" t="s">
        <v>206</v>
      </c>
    </row>
    <row r="29" spans="1:12" x14ac:dyDescent="0.25">
      <c r="A29" s="22" t="s">
        <v>115</v>
      </c>
      <c r="B29" s="23" t="s">
        <v>266</v>
      </c>
      <c r="C29" s="24" t="s">
        <v>37</v>
      </c>
      <c r="D29" s="25">
        <v>44455</v>
      </c>
      <c r="E29" s="26">
        <v>2021</v>
      </c>
      <c r="F29" s="26">
        <v>9</v>
      </c>
      <c r="G29" s="27" t="s">
        <v>413</v>
      </c>
      <c r="H29" s="27" t="s">
        <v>209</v>
      </c>
      <c r="I29" s="28" t="s">
        <v>418</v>
      </c>
      <c r="J29" s="28" t="s">
        <v>814</v>
      </c>
      <c r="K29" s="29" t="s">
        <v>419</v>
      </c>
      <c r="L29" s="36" t="s">
        <v>206</v>
      </c>
    </row>
    <row r="30" spans="1:12" x14ac:dyDescent="0.25">
      <c r="A30" s="13" t="s">
        <v>113</v>
      </c>
      <c r="B30" s="14" t="s">
        <v>272</v>
      </c>
      <c r="C30" s="15" t="s">
        <v>111</v>
      </c>
      <c r="D30" s="16">
        <v>44455</v>
      </c>
      <c r="E30" s="17">
        <v>2021</v>
      </c>
      <c r="F30" s="17">
        <v>9</v>
      </c>
      <c r="G30" s="18" t="s">
        <v>414</v>
      </c>
      <c r="H30" s="18" t="s">
        <v>209</v>
      </c>
      <c r="I30" s="19" t="s">
        <v>418</v>
      </c>
      <c r="J30" s="19" t="s">
        <v>813</v>
      </c>
      <c r="K30" s="20" t="s">
        <v>420</v>
      </c>
      <c r="L30" s="21" t="s">
        <v>206</v>
      </c>
    </row>
    <row r="31" spans="1:12" x14ac:dyDescent="0.25">
      <c r="A31" s="13" t="s">
        <v>114</v>
      </c>
      <c r="B31" s="14" t="s">
        <v>32</v>
      </c>
      <c r="C31" s="15" t="s">
        <v>411</v>
      </c>
      <c r="D31" s="16">
        <v>44455</v>
      </c>
      <c r="E31" s="17">
        <v>2021</v>
      </c>
      <c r="F31" s="17">
        <v>9</v>
      </c>
      <c r="G31" s="18" t="s">
        <v>415</v>
      </c>
      <c r="H31" s="18" t="s">
        <v>209</v>
      </c>
      <c r="I31" s="19" t="s">
        <v>418</v>
      </c>
      <c r="J31" s="19" t="s">
        <v>813</v>
      </c>
      <c r="K31" s="20" t="s">
        <v>421</v>
      </c>
      <c r="L31" s="21" t="s">
        <v>206</v>
      </c>
    </row>
    <row r="32" spans="1:12" x14ac:dyDescent="0.25">
      <c r="A32" s="13" t="s">
        <v>114</v>
      </c>
      <c r="B32" s="14" t="s">
        <v>32</v>
      </c>
      <c r="C32" s="15" t="s">
        <v>126</v>
      </c>
      <c r="D32" s="16">
        <v>44455</v>
      </c>
      <c r="E32" s="17">
        <v>2021</v>
      </c>
      <c r="F32" s="17">
        <v>9</v>
      </c>
      <c r="G32" s="18" t="s">
        <v>416</v>
      </c>
      <c r="H32" s="18" t="s">
        <v>209</v>
      </c>
      <c r="I32" s="19" t="s">
        <v>418</v>
      </c>
      <c r="J32" s="19" t="s">
        <v>813</v>
      </c>
      <c r="K32" s="20" t="s">
        <v>421</v>
      </c>
      <c r="L32" s="21" t="s">
        <v>206</v>
      </c>
    </row>
    <row r="33" spans="1:12" x14ac:dyDescent="0.25">
      <c r="A33" s="13" t="s">
        <v>112</v>
      </c>
      <c r="B33" s="14" t="s">
        <v>261</v>
      </c>
      <c r="C33" s="15" t="s">
        <v>412</v>
      </c>
      <c r="D33" s="16">
        <v>44456</v>
      </c>
      <c r="E33" s="17">
        <v>2021</v>
      </c>
      <c r="F33" s="17">
        <v>9</v>
      </c>
      <c r="G33" s="18" t="s">
        <v>417</v>
      </c>
      <c r="H33" s="18" t="s">
        <v>209</v>
      </c>
      <c r="I33" s="19" t="s">
        <v>418</v>
      </c>
      <c r="J33" s="19" t="s">
        <v>813</v>
      </c>
      <c r="K33" s="20" t="s">
        <v>422</v>
      </c>
      <c r="L33" s="21" t="s">
        <v>206</v>
      </c>
    </row>
    <row r="34" spans="1:12" x14ac:dyDescent="0.25">
      <c r="A34" s="22" t="s">
        <v>273</v>
      </c>
      <c r="B34" s="23" t="s">
        <v>274</v>
      </c>
      <c r="C34" s="24" t="s">
        <v>423</v>
      </c>
      <c r="D34" s="25">
        <v>44483</v>
      </c>
      <c r="E34" s="26">
        <v>2021</v>
      </c>
      <c r="F34" s="26">
        <v>10</v>
      </c>
      <c r="G34" s="27" t="s">
        <v>426</v>
      </c>
      <c r="H34" s="27" t="s">
        <v>208</v>
      </c>
      <c r="I34" s="28" t="s">
        <v>408</v>
      </c>
      <c r="J34" s="28" t="s">
        <v>814</v>
      </c>
      <c r="K34" s="29" t="s">
        <v>429</v>
      </c>
      <c r="L34" s="35" t="s">
        <v>206</v>
      </c>
    </row>
    <row r="35" spans="1:12" x14ac:dyDescent="0.25">
      <c r="A35" s="13" t="s">
        <v>162</v>
      </c>
      <c r="B35" s="14" t="s">
        <v>228</v>
      </c>
      <c r="C35" s="15" t="s">
        <v>424</v>
      </c>
      <c r="D35" s="16">
        <v>44484</v>
      </c>
      <c r="E35" s="17">
        <v>2021</v>
      </c>
      <c r="F35" s="17">
        <v>10</v>
      </c>
      <c r="G35" s="18" t="s">
        <v>427</v>
      </c>
      <c r="H35" s="18" t="s">
        <v>208</v>
      </c>
      <c r="I35" s="19" t="s">
        <v>408</v>
      </c>
      <c r="J35" s="19" t="s">
        <v>813</v>
      </c>
      <c r="K35" s="20" t="s">
        <v>374</v>
      </c>
      <c r="L35" s="21" t="s">
        <v>206</v>
      </c>
    </row>
    <row r="36" spans="1:12" x14ac:dyDescent="0.25">
      <c r="A36" s="22" t="s">
        <v>162</v>
      </c>
      <c r="B36" s="23" t="s">
        <v>228</v>
      </c>
      <c r="C36" s="24" t="s">
        <v>425</v>
      </c>
      <c r="D36" s="25">
        <v>44484</v>
      </c>
      <c r="E36" s="26">
        <v>2021</v>
      </c>
      <c r="F36" s="26">
        <v>10</v>
      </c>
      <c r="G36" s="27" t="s">
        <v>428</v>
      </c>
      <c r="H36" s="27" t="s">
        <v>208</v>
      </c>
      <c r="I36" s="28" t="s">
        <v>408</v>
      </c>
      <c r="J36" s="28" t="s">
        <v>814</v>
      </c>
      <c r="K36" s="29" t="s">
        <v>430</v>
      </c>
      <c r="L36" s="35" t="s">
        <v>206</v>
      </c>
    </row>
    <row r="37" spans="1:12" x14ac:dyDescent="0.25">
      <c r="A37" s="13" t="s">
        <v>36</v>
      </c>
      <c r="B37" s="14" t="s">
        <v>203</v>
      </c>
      <c r="C37" s="15" t="s">
        <v>431</v>
      </c>
      <c r="D37" s="16">
        <v>44497</v>
      </c>
      <c r="E37" s="17">
        <v>2021</v>
      </c>
      <c r="F37" s="17">
        <v>10</v>
      </c>
      <c r="G37" s="18" t="s">
        <v>435</v>
      </c>
      <c r="H37" s="18" t="s">
        <v>209</v>
      </c>
      <c r="I37" s="19" t="s">
        <v>205</v>
      </c>
      <c r="J37" s="19" t="s">
        <v>813</v>
      </c>
      <c r="K37" s="20" t="s">
        <v>440</v>
      </c>
      <c r="L37" s="21" t="s">
        <v>206</v>
      </c>
    </row>
    <row r="38" spans="1:12" x14ac:dyDescent="0.25">
      <c r="A38" s="13" t="s">
        <v>36</v>
      </c>
      <c r="B38" s="14" t="s">
        <v>203</v>
      </c>
      <c r="C38" s="15" t="s">
        <v>432</v>
      </c>
      <c r="D38" s="16">
        <v>44497</v>
      </c>
      <c r="E38" s="17">
        <v>2021</v>
      </c>
      <c r="F38" s="17">
        <v>10</v>
      </c>
      <c r="G38" s="18" t="s">
        <v>436</v>
      </c>
      <c r="H38" s="18" t="s">
        <v>209</v>
      </c>
      <c r="I38" s="19" t="s">
        <v>205</v>
      </c>
      <c r="J38" s="19" t="s">
        <v>813</v>
      </c>
      <c r="K38" s="20" t="s">
        <v>440</v>
      </c>
      <c r="L38" s="21" t="s">
        <v>206</v>
      </c>
    </row>
    <row r="39" spans="1:12" x14ac:dyDescent="0.25">
      <c r="A39" s="13" t="s">
        <v>36</v>
      </c>
      <c r="B39" s="14" t="s">
        <v>203</v>
      </c>
      <c r="C39" s="15" t="s">
        <v>433</v>
      </c>
      <c r="D39" s="16">
        <v>44495</v>
      </c>
      <c r="E39" s="17">
        <v>2021</v>
      </c>
      <c r="F39" s="17">
        <v>10</v>
      </c>
      <c r="G39" s="18" t="s">
        <v>437</v>
      </c>
      <c r="H39" s="18" t="s">
        <v>209</v>
      </c>
      <c r="I39" s="19" t="s">
        <v>205</v>
      </c>
      <c r="J39" s="19" t="s">
        <v>813</v>
      </c>
      <c r="K39" s="20" t="s">
        <v>440</v>
      </c>
      <c r="L39" s="21" t="s">
        <v>206</v>
      </c>
    </row>
    <row r="40" spans="1:12" x14ac:dyDescent="0.25">
      <c r="A40" s="13" t="s">
        <v>36</v>
      </c>
      <c r="B40" s="14" t="s">
        <v>203</v>
      </c>
      <c r="C40" s="15" t="s">
        <v>81</v>
      </c>
      <c r="D40" s="16">
        <v>44495</v>
      </c>
      <c r="E40" s="17">
        <v>2021</v>
      </c>
      <c r="F40" s="17">
        <v>10</v>
      </c>
      <c r="G40" s="18" t="s">
        <v>438</v>
      </c>
      <c r="H40" s="18" t="s">
        <v>209</v>
      </c>
      <c r="I40" s="19" t="s">
        <v>205</v>
      </c>
      <c r="J40" s="19" t="s">
        <v>813</v>
      </c>
      <c r="K40" s="20" t="s">
        <v>440</v>
      </c>
      <c r="L40" s="21" t="s">
        <v>206</v>
      </c>
    </row>
    <row r="41" spans="1:12" x14ac:dyDescent="0.25">
      <c r="A41" s="13" t="s">
        <v>36</v>
      </c>
      <c r="B41" s="14" t="s">
        <v>203</v>
      </c>
      <c r="C41" s="15" t="s">
        <v>434</v>
      </c>
      <c r="D41" s="16">
        <v>44497</v>
      </c>
      <c r="E41" s="17">
        <v>2021</v>
      </c>
      <c r="F41" s="17">
        <v>10</v>
      </c>
      <c r="G41" s="18" t="s">
        <v>439</v>
      </c>
      <c r="H41" s="18" t="s">
        <v>209</v>
      </c>
      <c r="I41" s="19" t="s">
        <v>205</v>
      </c>
      <c r="J41" s="19" t="s">
        <v>813</v>
      </c>
      <c r="K41" s="20" t="s">
        <v>440</v>
      </c>
      <c r="L41" s="21" t="s">
        <v>206</v>
      </c>
    </row>
    <row r="42" spans="1:12" x14ac:dyDescent="0.25">
      <c r="A42" s="13" t="s">
        <v>93</v>
      </c>
      <c r="B42" s="14" t="s">
        <v>237</v>
      </c>
      <c r="C42" s="15" t="s">
        <v>441</v>
      </c>
      <c r="D42" s="16">
        <v>44509</v>
      </c>
      <c r="E42" s="17">
        <v>2021</v>
      </c>
      <c r="F42" s="17">
        <v>11</v>
      </c>
      <c r="G42" s="18" t="s">
        <v>447</v>
      </c>
      <c r="H42" s="18" t="s">
        <v>208</v>
      </c>
      <c r="I42" s="19" t="s">
        <v>453</v>
      </c>
      <c r="J42" s="19" t="s">
        <v>813</v>
      </c>
      <c r="K42" s="20" t="s">
        <v>454</v>
      </c>
      <c r="L42" s="21" t="s">
        <v>206</v>
      </c>
    </row>
    <row r="43" spans="1:12" x14ac:dyDescent="0.25">
      <c r="A43" s="13" t="s">
        <v>93</v>
      </c>
      <c r="B43" s="14" t="s">
        <v>237</v>
      </c>
      <c r="C43" s="15" t="s">
        <v>442</v>
      </c>
      <c r="D43" s="16">
        <v>44509</v>
      </c>
      <c r="E43" s="17">
        <v>2021</v>
      </c>
      <c r="F43" s="17">
        <v>11</v>
      </c>
      <c r="G43" s="18" t="s">
        <v>448</v>
      </c>
      <c r="H43" s="18" t="s">
        <v>208</v>
      </c>
      <c r="I43" s="19" t="s">
        <v>453</v>
      </c>
      <c r="J43" s="19" t="s">
        <v>813</v>
      </c>
      <c r="K43" s="20" t="s">
        <v>454</v>
      </c>
      <c r="L43" s="21" t="s">
        <v>206</v>
      </c>
    </row>
    <row r="44" spans="1:12" x14ac:dyDescent="0.25">
      <c r="A44" s="13" t="s">
        <v>93</v>
      </c>
      <c r="B44" s="14" t="s">
        <v>237</v>
      </c>
      <c r="C44" s="15" t="s">
        <v>443</v>
      </c>
      <c r="D44" s="16">
        <v>44510</v>
      </c>
      <c r="E44" s="17">
        <v>2021</v>
      </c>
      <c r="F44" s="17">
        <v>11</v>
      </c>
      <c r="G44" s="18" t="s">
        <v>449</v>
      </c>
      <c r="H44" s="18" t="s">
        <v>208</v>
      </c>
      <c r="I44" s="19" t="s">
        <v>453</v>
      </c>
      <c r="J44" s="19" t="s">
        <v>813</v>
      </c>
      <c r="K44" s="20" t="s">
        <v>454</v>
      </c>
      <c r="L44" s="21" t="s">
        <v>206</v>
      </c>
    </row>
    <row r="45" spans="1:12" x14ac:dyDescent="0.25">
      <c r="A45" s="13" t="s">
        <v>93</v>
      </c>
      <c r="B45" s="14" t="s">
        <v>237</v>
      </c>
      <c r="C45" s="15" t="s">
        <v>444</v>
      </c>
      <c r="D45" s="16">
        <v>44510</v>
      </c>
      <c r="E45" s="17">
        <v>2021</v>
      </c>
      <c r="F45" s="17">
        <v>11</v>
      </c>
      <c r="G45" s="18" t="s">
        <v>450</v>
      </c>
      <c r="H45" s="18" t="s">
        <v>208</v>
      </c>
      <c r="I45" s="19" t="s">
        <v>453</v>
      </c>
      <c r="J45" s="19" t="s">
        <v>813</v>
      </c>
      <c r="K45" s="20" t="s">
        <v>454</v>
      </c>
      <c r="L45" s="21" t="s">
        <v>206</v>
      </c>
    </row>
    <row r="46" spans="1:12" x14ac:dyDescent="0.25">
      <c r="A46" s="13" t="s">
        <v>93</v>
      </c>
      <c r="B46" s="14" t="s">
        <v>237</v>
      </c>
      <c r="C46" s="15" t="s">
        <v>445</v>
      </c>
      <c r="D46" s="16">
        <v>44511</v>
      </c>
      <c r="E46" s="17">
        <v>2021</v>
      </c>
      <c r="F46" s="17">
        <v>11</v>
      </c>
      <c r="G46" s="18" t="s">
        <v>451</v>
      </c>
      <c r="H46" s="18" t="s">
        <v>208</v>
      </c>
      <c r="I46" s="19" t="s">
        <v>453</v>
      </c>
      <c r="J46" s="19" t="s">
        <v>813</v>
      </c>
      <c r="K46" s="20" t="s">
        <v>454</v>
      </c>
      <c r="L46" s="21" t="s">
        <v>206</v>
      </c>
    </row>
    <row r="47" spans="1:12" x14ac:dyDescent="0.25">
      <c r="A47" s="13" t="s">
        <v>93</v>
      </c>
      <c r="B47" s="14" t="s">
        <v>237</v>
      </c>
      <c r="C47" s="15" t="s">
        <v>446</v>
      </c>
      <c r="D47" s="16">
        <v>44511</v>
      </c>
      <c r="E47" s="17">
        <v>2021</v>
      </c>
      <c r="F47" s="17">
        <v>11</v>
      </c>
      <c r="G47" s="18" t="s">
        <v>452</v>
      </c>
      <c r="H47" s="18" t="s">
        <v>208</v>
      </c>
      <c r="I47" s="19" t="s">
        <v>453</v>
      </c>
      <c r="J47" s="19" t="s">
        <v>813</v>
      </c>
      <c r="K47" s="20" t="s">
        <v>454</v>
      </c>
      <c r="L47" s="21" t="s">
        <v>206</v>
      </c>
    </row>
    <row r="48" spans="1:12" x14ac:dyDescent="0.25">
      <c r="A48" s="13" t="s">
        <v>33</v>
      </c>
      <c r="B48" s="14" t="s">
        <v>230</v>
      </c>
      <c r="C48" s="15" t="s">
        <v>455</v>
      </c>
      <c r="D48" s="16">
        <v>44530</v>
      </c>
      <c r="E48" s="17">
        <v>2021</v>
      </c>
      <c r="F48" s="17">
        <v>11</v>
      </c>
      <c r="G48" s="18" t="s">
        <v>457</v>
      </c>
      <c r="H48" s="18" t="s">
        <v>209</v>
      </c>
      <c r="I48" s="19" t="s">
        <v>205</v>
      </c>
      <c r="J48" s="19" t="s">
        <v>813</v>
      </c>
      <c r="K48" s="20" t="s">
        <v>454</v>
      </c>
      <c r="L48" s="21" t="s">
        <v>206</v>
      </c>
    </row>
    <row r="49" spans="1:12" x14ac:dyDescent="0.25">
      <c r="A49" s="13" t="s">
        <v>33</v>
      </c>
      <c r="B49" s="14" t="s">
        <v>230</v>
      </c>
      <c r="C49" s="15" t="s">
        <v>456</v>
      </c>
      <c r="D49" s="16">
        <v>44530</v>
      </c>
      <c r="E49" s="17">
        <v>2021</v>
      </c>
      <c r="F49" s="17">
        <v>11</v>
      </c>
      <c r="G49" s="18" t="s">
        <v>458</v>
      </c>
      <c r="H49" s="18" t="s">
        <v>209</v>
      </c>
      <c r="I49" s="19" t="s">
        <v>205</v>
      </c>
      <c r="J49" s="19" t="s">
        <v>813</v>
      </c>
      <c r="K49" s="20" t="s">
        <v>454</v>
      </c>
      <c r="L49" s="21" t="s">
        <v>206</v>
      </c>
    </row>
    <row r="50" spans="1:12" x14ac:dyDescent="0.25">
      <c r="A50" s="13" t="s">
        <v>33</v>
      </c>
      <c r="B50" s="14" t="s">
        <v>230</v>
      </c>
      <c r="C50" s="15" t="s">
        <v>39</v>
      </c>
      <c r="D50" s="16">
        <v>44530</v>
      </c>
      <c r="E50" s="17">
        <v>2021</v>
      </c>
      <c r="F50" s="17">
        <v>11</v>
      </c>
      <c r="G50" s="18" t="s">
        <v>459</v>
      </c>
      <c r="H50" s="18" t="s">
        <v>209</v>
      </c>
      <c r="I50" s="19" t="s">
        <v>205</v>
      </c>
      <c r="J50" s="19" t="s">
        <v>813</v>
      </c>
      <c r="K50" s="20" t="s">
        <v>454</v>
      </c>
      <c r="L50" s="21" t="s">
        <v>206</v>
      </c>
    </row>
    <row r="51" spans="1:12" x14ac:dyDescent="0.25">
      <c r="A51" s="13" t="s">
        <v>33</v>
      </c>
      <c r="B51" s="14" t="s">
        <v>230</v>
      </c>
      <c r="C51" s="15" t="s">
        <v>38</v>
      </c>
      <c r="D51" s="16">
        <v>44530</v>
      </c>
      <c r="E51" s="17">
        <v>2021</v>
      </c>
      <c r="F51" s="17">
        <v>11</v>
      </c>
      <c r="G51" s="18" t="s">
        <v>460</v>
      </c>
      <c r="H51" s="18" t="s">
        <v>209</v>
      </c>
      <c r="I51" s="19" t="s">
        <v>205</v>
      </c>
      <c r="J51" s="19" t="s">
        <v>813</v>
      </c>
      <c r="K51" s="20" t="s">
        <v>454</v>
      </c>
      <c r="L51" s="21" t="s">
        <v>206</v>
      </c>
    </row>
    <row r="52" spans="1:12" x14ac:dyDescent="0.25">
      <c r="A52" s="13" t="s">
        <v>33</v>
      </c>
      <c r="B52" s="14" t="s">
        <v>230</v>
      </c>
      <c r="C52" s="15" t="s">
        <v>34</v>
      </c>
      <c r="D52" s="16">
        <v>44530</v>
      </c>
      <c r="E52" s="17">
        <v>2021</v>
      </c>
      <c r="F52" s="17">
        <v>11</v>
      </c>
      <c r="G52" s="18" t="s">
        <v>461</v>
      </c>
      <c r="H52" s="18" t="s">
        <v>209</v>
      </c>
      <c r="I52" s="19" t="s">
        <v>205</v>
      </c>
      <c r="J52" s="19" t="s">
        <v>813</v>
      </c>
      <c r="K52" s="20" t="s">
        <v>454</v>
      </c>
      <c r="L52" s="21" t="s">
        <v>206</v>
      </c>
    </row>
    <row r="53" spans="1:12" x14ac:dyDescent="0.25">
      <c r="A53" s="22" t="s">
        <v>10</v>
      </c>
      <c r="B53" s="23" t="s">
        <v>219</v>
      </c>
      <c r="C53" s="24" t="s">
        <v>484</v>
      </c>
      <c r="D53" s="25">
        <v>44539</v>
      </c>
      <c r="E53" s="26">
        <v>2021</v>
      </c>
      <c r="F53" s="26">
        <v>12</v>
      </c>
      <c r="G53" s="27" t="s">
        <v>485</v>
      </c>
      <c r="H53" s="27" t="s">
        <v>209</v>
      </c>
      <c r="I53" s="28" t="s">
        <v>395</v>
      </c>
      <c r="J53" s="28" t="s">
        <v>814</v>
      </c>
      <c r="K53" s="29" t="s">
        <v>486</v>
      </c>
      <c r="L53" s="35" t="s">
        <v>206</v>
      </c>
    </row>
    <row r="54" spans="1:12" x14ac:dyDescent="0.25">
      <c r="A54" s="22" t="s">
        <v>10</v>
      </c>
      <c r="B54" s="23" t="s">
        <v>219</v>
      </c>
      <c r="C54" s="24" t="s">
        <v>487</v>
      </c>
      <c r="D54" s="25">
        <v>44539</v>
      </c>
      <c r="E54" s="26">
        <v>2021</v>
      </c>
      <c r="F54" s="26">
        <v>12</v>
      </c>
      <c r="G54" s="27" t="s">
        <v>488</v>
      </c>
      <c r="H54" s="27" t="s">
        <v>209</v>
      </c>
      <c r="I54" s="28" t="s">
        <v>395</v>
      </c>
      <c r="J54" s="28" t="s">
        <v>814</v>
      </c>
      <c r="K54" s="29" t="s">
        <v>489</v>
      </c>
      <c r="L54" s="35" t="s">
        <v>206</v>
      </c>
    </row>
    <row r="55" spans="1:12" x14ac:dyDescent="0.25">
      <c r="A55" s="22" t="s">
        <v>10</v>
      </c>
      <c r="B55" s="23" t="s">
        <v>219</v>
      </c>
      <c r="C55" s="24" t="s">
        <v>490</v>
      </c>
      <c r="D55" s="25">
        <v>44539</v>
      </c>
      <c r="E55" s="26">
        <v>2021</v>
      </c>
      <c r="F55" s="26">
        <v>12</v>
      </c>
      <c r="G55" s="27" t="s">
        <v>491</v>
      </c>
      <c r="H55" s="27" t="s">
        <v>209</v>
      </c>
      <c r="I55" s="28" t="s">
        <v>395</v>
      </c>
      <c r="J55" s="28" t="s">
        <v>814</v>
      </c>
      <c r="K55" s="29" t="s">
        <v>489</v>
      </c>
      <c r="L55" s="35" t="s">
        <v>206</v>
      </c>
    </row>
    <row r="56" spans="1:12" x14ac:dyDescent="0.25">
      <c r="A56" s="13" t="s">
        <v>138</v>
      </c>
      <c r="B56" s="14" t="s">
        <v>243</v>
      </c>
      <c r="C56" s="15" t="s">
        <v>492</v>
      </c>
      <c r="D56" s="16">
        <v>44550</v>
      </c>
      <c r="E56" s="17">
        <v>2021</v>
      </c>
      <c r="F56" s="17">
        <v>12</v>
      </c>
      <c r="G56" s="18" t="s">
        <v>493</v>
      </c>
      <c r="H56" s="18" t="s">
        <v>209</v>
      </c>
      <c r="I56" s="19" t="s">
        <v>564</v>
      </c>
      <c r="J56" s="19" t="s">
        <v>813</v>
      </c>
      <c r="K56" s="20" t="s">
        <v>808</v>
      </c>
      <c r="L56" s="21" t="s">
        <v>206</v>
      </c>
    </row>
    <row r="57" spans="1:12" x14ac:dyDescent="0.25">
      <c r="A57" s="13" t="s">
        <v>138</v>
      </c>
      <c r="B57" s="14" t="s">
        <v>243</v>
      </c>
      <c r="C57" s="15" t="s">
        <v>153</v>
      </c>
      <c r="D57" s="16">
        <v>44550</v>
      </c>
      <c r="E57" s="17">
        <v>2021</v>
      </c>
      <c r="F57" s="17">
        <v>12</v>
      </c>
      <c r="G57" s="18" t="s">
        <v>494</v>
      </c>
      <c r="H57" s="18" t="s">
        <v>209</v>
      </c>
      <c r="I57" s="19" t="s">
        <v>564</v>
      </c>
      <c r="J57" s="19" t="s">
        <v>813</v>
      </c>
      <c r="K57" s="20" t="s">
        <v>808</v>
      </c>
      <c r="L57" s="21" t="s">
        <v>206</v>
      </c>
    </row>
    <row r="58" spans="1:12" x14ac:dyDescent="0.25">
      <c r="A58" s="13" t="s">
        <v>215</v>
      </c>
      <c r="B58" s="14" t="s">
        <v>216</v>
      </c>
      <c r="C58" s="15" t="s">
        <v>495</v>
      </c>
      <c r="D58" s="16">
        <v>44543</v>
      </c>
      <c r="E58" s="17">
        <v>2021</v>
      </c>
      <c r="F58" s="17">
        <v>12</v>
      </c>
      <c r="G58" s="18" t="s">
        <v>496</v>
      </c>
      <c r="H58" s="18" t="s">
        <v>208</v>
      </c>
      <c r="I58" s="19" t="s">
        <v>453</v>
      </c>
      <c r="J58" s="19" t="s">
        <v>813</v>
      </c>
      <c r="K58" s="20" t="s">
        <v>374</v>
      </c>
      <c r="L58" s="21" t="s">
        <v>206</v>
      </c>
    </row>
    <row r="59" spans="1:12" x14ac:dyDescent="0.25">
      <c r="A59" s="22" t="s">
        <v>215</v>
      </c>
      <c r="B59" s="23" t="s">
        <v>216</v>
      </c>
      <c r="C59" s="24" t="s">
        <v>497</v>
      </c>
      <c r="D59" s="25">
        <v>44543</v>
      </c>
      <c r="E59" s="26">
        <v>2021</v>
      </c>
      <c r="F59" s="26">
        <v>12</v>
      </c>
      <c r="G59" s="27" t="s">
        <v>498</v>
      </c>
      <c r="H59" s="27" t="s">
        <v>208</v>
      </c>
      <c r="I59" s="28" t="s">
        <v>453</v>
      </c>
      <c r="J59" s="28" t="s">
        <v>814</v>
      </c>
      <c r="K59" s="29" t="s">
        <v>499</v>
      </c>
      <c r="L59" s="35" t="s">
        <v>206</v>
      </c>
    </row>
    <row r="60" spans="1:12" x14ac:dyDescent="0.25">
      <c r="A60" s="13" t="s">
        <v>215</v>
      </c>
      <c r="B60" s="14" t="s">
        <v>216</v>
      </c>
      <c r="C60" s="15" t="s">
        <v>500</v>
      </c>
      <c r="D60" s="16">
        <v>44543</v>
      </c>
      <c r="E60" s="17">
        <v>2021</v>
      </c>
      <c r="F60" s="17">
        <v>12</v>
      </c>
      <c r="G60" s="18" t="s">
        <v>501</v>
      </c>
      <c r="H60" s="18" t="s">
        <v>208</v>
      </c>
      <c r="I60" s="19" t="s">
        <v>453</v>
      </c>
      <c r="J60" s="19" t="s">
        <v>813</v>
      </c>
      <c r="K60" s="20" t="s">
        <v>374</v>
      </c>
      <c r="L60" s="21" t="s">
        <v>206</v>
      </c>
    </row>
    <row r="61" spans="1:12" x14ac:dyDescent="0.25">
      <c r="A61" s="13" t="s">
        <v>215</v>
      </c>
      <c r="B61" s="14" t="s">
        <v>216</v>
      </c>
      <c r="C61" s="15" t="s">
        <v>502</v>
      </c>
      <c r="D61" s="16">
        <v>44544</v>
      </c>
      <c r="E61" s="17">
        <v>2021</v>
      </c>
      <c r="F61" s="17">
        <v>12</v>
      </c>
      <c r="G61" s="18" t="s">
        <v>503</v>
      </c>
      <c r="H61" s="18" t="s">
        <v>208</v>
      </c>
      <c r="I61" s="19" t="s">
        <v>453</v>
      </c>
      <c r="J61" s="19" t="s">
        <v>813</v>
      </c>
      <c r="K61" s="20" t="s">
        <v>374</v>
      </c>
      <c r="L61" s="21" t="s">
        <v>206</v>
      </c>
    </row>
    <row r="62" spans="1:12" x14ac:dyDescent="0.25">
      <c r="A62" s="13" t="s">
        <v>215</v>
      </c>
      <c r="B62" s="14" t="s">
        <v>216</v>
      </c>
      <c r="C62" s="15" t="s">
        <v>504</v>
      </c>
      <c r="D62" s="16">
        <v>44544</v>
      </c>
      <c r="E62" s="17">
        <v>2021</v>
      </c>
      <c r="F62" s="17">
        <v>12</v>
      </c>
      <c r="G62" s="18" t="s">
        <v>505</v>
      </c>
      <c r="H62" s="18" t="s">
        <v>208</v>
      </c>
      <c r="I62" s="19" t="s">
        <v>453</v>
      </c>
      <c r="J62" s="19" t="s">
        <v>813</v>
      </c>
      <c r="K62" s="20" t="s">
        <v>374</v>
      </c>
      <c r="L62" s="21" t="s">
        <v>206</v>
      </c>
    </row>
    <row r="63" spans="1:12" x14ac:dyDescent="0.25">
      <c r="A63" s="13" t="s">
        <v>215</v>
      </c>
      <c r="B63" s="14" t="s">
        <v>216</v>
      </c>
      <c r="C63" s="15" t="s">
        <v>506</v>
      </c>
      <c r="D63" s="16">
        <v>44544</v>
      </c>
      <c r="E63" s="17">
        <v>2021</v>
      </c>
      <c r="F63" s="17">
        <v>12</v>
      </c>
      <c r="G63" s="18" t="s">
        <v>507</v>
      </c>
      <c r="H63" s="18" t="s">
        <v>208</v>
      </c>
      <c r="I63" s="19" t="s">
        <v>453</v>
      </c>
      <c r="J63" s="19" t="s">
        <v>813</v>
      </c>
      <c r="K63" s="20" t="s">
        <v>374</v>
      </c>
      <c r="L63" s="21" t="s">
        <v>206</v>
      </c>
    </row>
    <row r="64" spans="1:12" x14ac:dyDescent="0.25">
      <c r="A64" s="22" t="s">
        <v>164</v>
      </c>
      <c r="B64" s="23" t="s">
        <v>258</v>
      </c>
      <c r="C64" s="24" t="s">
        <v>508</v>
      </c>
      <c r="D64" s="25">
        <v>44587</v>
      </c>
      <c r="E64" s="26">
        <v>2022</v>
      </c>
      <c r="F64" s="26">
        <v>1</v>
      </c>
      <c r="G64" s="27" t="s">
        <v>513</v>
      </c>
      <c r="H64" s="27" t="s">
        <v>209</v>
      </c>
      <c r="I64" s="28" t="s">
        <v>396</v>
      </c>
      <c r="J64" s="28" t="s">
        <v>814</v>
      </c>
      <c r="K64" s="29" t="s">
        <v>518</v>
      </c>
      <c r="L64" s="35" t="s">
        <v>206</v>
      </c>
    </row>
    <row r="65" spans="1:12" x14ac:dyDescent="0.25">
      <c r="A65" s="22" t="s">
        <v>164</v>
      </c>
      <c r="B65" s="23" t="s">
        <v>258</v>
      </c>
      <c r="C65" s="24" t="s">
        <v>509</v>
      </c>
      <c r="D65" s="25">
        <v>44587</v>
      </c>
      <c r="E65" s="26">
        <v>2022</v>
      </c>
      <c r="F65" s="26">
        <v>1</v>
      </c>
      <c r="G65" s="27" t="s">
        <v>514</v>
      </c>
      <c r="H65" s="27" t="s">
        <v>209</v>
      </c>
      <c r="I65" s="28" t="s">
        <v>396</v>
      </c>
      <c r="J65" s="28" t="s">
        <v>814</v>
      </c>
      <c r="K65" s="29" t="s">
        <v>518</v>
      </c>
      <c r="L65" s="35" t="s">
        <v>206</v>
      </c>
    </row>
    <row r="66" spans="1:12" x14ac:dyDescent="0.25">
      <c r="A66" s="22" t="s">
        <v>164</v>
      </c>
      <c r="B66" s="23" t="s">
        <v>258</v>
      </c>
      <c r="C66" s="24" t="s">
        <v>510</v>
      </c>
      <c r="D66" s="25">
        <v>44587</v>
      </c>
      <c r="E66" s="26">
        <v>2022</v>
      </c>
      <c r="F66" s="26">
        <v>1</v>
      </c>
      <c r="G66" s="27" t="s">
        <v>515</v>
      </c>
      <c r="H66" s="27" t="s">
        <v>209</v>
      </c>
      <c r="I66" s="28" t="s">
        <v>396</v>
      </c>
      <c r="J66" s="28" t="s">
        <v>814</v>
      </c>
      <c r="K66" s="29" t="s">
        <v>518</v>
      </c>
      <c r="L66" s="35" t="s">
        <v>206</v>
      </c>
    </row>
    <row r="67" spans="1:12" x14ac:dyDescent="0.25">
      <c r="A67" s="22" t="s">
        <v>164</v>
      </c>
      <c r="B67" s="23" t="s">
        <v>258</v>
      </c>
      <c r="C67" s="24" t="s">
        <v>511</v>
      </c>
      <c r="D67" s="25">
        <v>44587</v>
      </c>
      <c r="E67" s="26">
        <v>2022</v>
      </c>
      <c r="F67" s="26">
        <v>1</v>
      </c>
      <c r="G67" s="27" t="s">
        <v>516</v>
      </c>
      <c r="H67" s="27" t="s">
        <v>209</v>
      </c>
      <c r="I67" s="28" t="s">
        <v>396</v>
      </c>
      <c r="J67" s="28" t="s">
        <v>814</v>
      </c>
      <c r="K67" s="29" t="s">
        <v>519</v>
      </c>
      <c r="L67" s="35" t="s">
        <v>206</v>
      </c>
    </row>
    <row r="68" spans="1:12" x14ac:dyDescent="0.25">
      <c r="A68" s="13" t="s">
        <v>161</v>
      </c>
      <c r="B68" s="14" t="s">
        <v>239</v>
      </c>
      <c r="C68" s="15" t="s">
        <v>512</v>
      </c>
      <c r="D68" s="16">
        <v>44589</v>
      </c>
      <c r="E68" s="17">
        <v>2022</v>
      </c>
      <c r="F68" s="17">
        <v>1</v>
      </c>
      <c r="G68" s="18" t="s">
        <v>517</v>
      </c>
      <c r="H68" s="18" t="s">
        <v>209</v>
      </c>
      <c r="I68" s="19" t="s">
        <v>396</v>
      </c>
      <c r="J68" s="19" t="s">
        <v>813</v>
      </c>
      <c r="K68" s="20" t="s">
        <v>808</v>
      </c>
      <c r="L68" s="21" t="s">
        <v>206</v>
      </c>
    </row>
    <row r="69" spans="1:12" x14ac:dyDescent="0.25">
      <c r="A69" s="13" t="s">
        <v>215</v>
      </c>
      <c r="B69" s="14" t="s">
        <v>216</v>
      </c>
      <c r="C69" s="15" t="s">
        <v>534</v>
      </c>
      <c r="D69" s="16">
        <v>44586</v>
      </c>
      <c r="E69" s="17">
        <v>2022</v>
      </c>
      <c r="F69" s="17">
        <v>1</v>
      </c>
      <c r="G69" s="18" t="s">
        <v>539</v>
      </c>
      <c r="H69" s="18" t="s">
        <v>208</v>
      </c>
      <c r="I69" s="19" t="s">
        <v>453</v>
      </c>
      <c r="J69" s="19" t="s">
        <v>813</v>
      </c>
      <c r="K69" s="20" t="s">
        <v>454</v>
      </c>
      <c r="L69" s="21" t="s">
        <v>206</v>
      </c>
    </row>
    <row r="70" spans="1:12" x14ac:dyDescent="0.25">
      <c r="A70" s="13" t="s">
        <v>215</v>
      </c>
      <c r="B70" s="14" t="s">
        <v>216</v>
      </c>
      <c r="C70" s="15" t="s">
        <v>535</v>
      </c>
      <c r="D70" s="16">
        <v>44586</v>
      </c>
      <c r="E70" s="17">
        <v>2022</v>
      </c>
      <c r="F70" s="17">
        <v>1</v>
      </c>
      <c r="G70" s="18" t="s">
        <v>540</v>
      </c>
      <c r="H70" s="18" t="s">
        <v>208</v>
      </c>
      <c r="I70" s="19" t="s">
        <v>453</v>
      </c>
      <c r="J70" s="19" t="s">
        <v>813</v>
      </c>
      <c r="K70" s="20" t="s">
        <v>454</v>
      </c>
      <c r="L70" s="21" t="s">
        <v>206</v>
      </c>
    </row>
    <row r="71" spans="1:12" x14ac:dyDescent="0.25">
      <c r="A71" s="13" t="s">
        <v>215</v>
      </c>
      <c r="B71" s="14" t="s">
        <v>216</v>
      </c>
      <c r="C71" s="15" t="s">
        <v>536</v>
      </c>
      <c r="D71" s="16">
        <v>44587</v>
      </c>
      <c r="E71" s="17">
        <v>2022</v>
      </c>
      <c r="F71" s="17">
        <v>1</v>
      </c>
      <c r="G71" s="18" t="s">
        <v>541</v>
      </c>
      <c r="H71" s="18" t="s">
        <v>208</v>
      </c>
      <c r="I71" s="19" t="s">
        <v>453</v>
      </c>
      <c r="J71" s="19" t="s">
        <v>813</v>
      </c>
      <c r="K71" s="20" t="s">
        <v>454</v>
      </c>
      <c r="L71" s="21" t="s">
        <v>206</v>
      </c>
    </row>
    <row r="72" spans="1:12" x14ac:dyDescent="0.25">
      <c r="A72" s="13" t="s">
        <v>215</v>
      </c>
      <c r="B72" s="14" t="s">
        <v>216</v>
      </c>
      <c r="C72" s="15" t="s">
        <v>537</v>
      </c>
      <c r="D72" s="16">
        <v>44587</v>
      </c>
      <c r="E72" s="17">
        <v>2022</v>
      </c>
      <c r="F72" s="17">
        <v>1</v>
      </c>
      <c r="G72" s="18" t="s">
        <v>542</v>
      </c>
      <c r="H72" s="18" t="s">
        <v>208</v>
      </c>
      <c r="I72" s="19" t="s">
        <v>453</v>
      </c>
      <c r="J72" s="19" t="s">
        <v>813</v>
      </c>
      <c r="K72" s="20" t="s">
        <v>454</v>
      </c>
      <c r="L72" s="21" t="s">
        <v>206</v>
      </c>
    </row>
    <row r="73" spans="1:12" x14ac:dyDescent="0.25">
      <c r="A73" s="13" t="s">
        <v>215</v>
      </c>
      <c r="B73" s="14" t="s">
        <v>216</v>
      </c>
      <c r="C73" s="15" t="s">
        <v>538</v>
      </c>
      <c r="D73" s="16">
        <v>44586</v>
      </c>
      <c r="E73" s="17">
        <v>2022</v>
      </c>
      <c r="F73" s="17">
        <v>1</v>
      </c>
      <c r="G73" s="18" t="s">
        <v>543</v>
      </c>
      <c r="H73" s="18" t="s">
        <v>208</v>
      </c>
      <c r="I73" s="19" t="s">
        <v>453</v>
      </c>
      <c r="J73" s="19" t="s">
        <v>813</v>
      </c>
      <c r="K73" s="20" t="s">
        <v>454</v>
      </c>
      <c r="L73" s="21" t="s">
        <v>206</v>
      </c>
    </row>
    <row r="74" spans="1:12" x14ac:dyDescent="0.25">
      <c r="A74" s="22" t="s">
        <v>10</v>
      </c>
      <c r="B74" s="23" t="s">
        <v>219</v>
      </c>
      <c r="C74" s="24" t="s">
        <v>520</v>
      </c>
      <c r="D74" s="25">
        <v>44616</v>
      </c>
      <c r="E74" s="26">
        <v>2022</v>
      </c>
      <c r="F74" s="26">
        <v>2</v>
      </c>
      <c r="G74" s="27" t="s">
        <v>525</v>
      </c>
      <c r="H74" s="27" t="s">
        <v>209</v>
      </c>
      <c r="I74" s="28" t="s">
        <v>395</v>
      </c>
      <c r="J74" s="28" t="s">
        <v>814</v>
      </c>
      <c r="K74" s="29" t="s">
        <v>530</v>
      </c>
      <c r="L74" s="35" t="s">
        <v>206</v>
      </c>
    </row>
    <row r="75" spans="1:12" x14ac:dyDescent="0.25">
      <c r="A75" s="22" t="s">
        <v>10</v>
      </c>
      <c r="B75" s="23" t="s">
        <v>219</v>
      </c>
      <c r="C75" s="24" t="s">
        <v>521</v>
      </c>
      <c r="D75" s="25">
        <v>44616</v>
      </c>
      <c r="E75" s="26">
        <v>2022</v>
      </c>
      <c r="F75" s="26">
        <v>2</v>
      </c>
      <c r="G75" s="27" t="s">
        <v>526</v>
      </c>
      <c r="H75" s="27" t="s">
        <v>209</v>
      </c>
      <c r="I75" s="28" t="s">
        <v>395</v>
      </c>
      <c r="J75" s="28" t="s">
        <v>814</v>
      </c>
      <c r="K75" s="29" t="s">
        <v>531</v>
      </c>
      <c r="L75" s="35" t="s">
        <v>206</v>
      </c>
    </row>
    <row r="76" spans="1:12" x14ac:dyDescent="0.25">
      <c r="A76" s="13" t="s">
        <v>10</v>
      </c>
      <c r="B76" s="14" t="s">
        <v>219</v>
      </c>
      <c r="C76" s="15" t="s">
        <v>522</v>
      </c>
      <c r="D76" s="16">
        <v>44617</v>
      </c>
      <c r="E76" s="17">
        <v>2022</v>
      </c>
      <c r="F76" s="17">
        <v>2</v>
      </c>
      <c r="G76" s="18" t="s">
        <v>527</v>
      </c>
      <c r="H76" s="18" t="s">
        <v>209</v>
      </c>
      <c r="I76" s="19" t="s">
        <v>395</v>
      </c>
      <c r="J76" s="19" t="s">
        <v>813</v>
      </c>
      <c r="K76" s="20" t="s">
        <v>454</v>
      </c>
      <c r="L76" s="21" t="s">
        <v>206</v>
      </c>
    </row>
    <row r="77" spans="1:12" x14ac:dyDescent="0.25">
      <c r="A77" s="22" t="s">
        <v>10</v>
      </c>
      <c r="B77" s="23" t="s">
        <v>219</v>
      </c>
      <c r="C77" s="24" t="s">
        <v>523</v>
      </c>
      <c r="D77" s="25">
        <v>44617</v>
      </c>
      <c r="E77" s="26">
        <v>2022</v>
      </c>
      <c r="F77" s="26">
        <v>2</v>
      </c>
      <c r="G77" s="27" t="s">
        <v>528</v>
      </c>
      <c r="H77" s="27" t="s">
        <v>209</v>
      </c>
      <c r="I77" s="28" t="s">
        <v>395</v>
      </c>
      <c r="J77" s="28" t="s">
        <v>814</v>
      </c>
      <c r="K77" s="29" t="s">
        <v>532</v>
      </c>
      <c r="L77" s="35" t="s">
        <v>206</v>
      </c>
    </row>
    <row r="78" spans="1:12" x14ac:dyDescent="0.25">
      <c r="A78" s="22" t="s">
        <v>10</v>
      </c>
      <c r="B78" s="23" t="s">
        <v>219</v>
      </c>
      <c r="C78" s="24" t="s">
        <v>524</v>
      </c>
      <c r="D78" s="25">
        <v>44617</v>
      </c>
      <c r="E78" s="26">
        <v>2022</v>
      </c>
      <c r="F78" s="26">
        <v>2</v>
      </c>
      <c r="G78" s="27" t="s">
        <v>529</v>
      </c>
      <c r="H78" s="27" t="s">
        <v>209</v>
      </c>
      <c r="I78" s="28" t="s">
        <v>395</v>
      </c>
      <c r="J78" s="28" t="s">
        <v>814</v>
      </c>
      <c r="K78" s="29" t="s">
        <v>533</v>
      </c>
      <c r="L78" s="35" t="s">
        <v>206</v>
      </c>
    </row>
    <row r="79" spans="1:12" x14ac:dyDescent="0.25">
      <c r="A79" s="13" t="s">
        <v>222</v>
      </c>
      <c r="B79" s="14" t="s">
        <v>223</v>
      </c>
      <c r="C79" s="15" t="s">
        <v>544</v>
      </c>
      <c r="D79" s="16">
        <v>44614</v>
      </c>
      <c r="E79" s="17">
        <v>2022</v>
      </c>
      <c r="F79" s="17">
        <v>2</v>
      </c>
      <c r="G79" s="18" t="s">
        <v>549</v>
      </c>
      <c r="H79" s="18" t="s">
        <v>208</v>
      </c>
      <c r="I79" s="19" t="s">
        <v>224</v>
      </c>
      <c r="J79" s="19" t="s">
        <v>813</v>
      </c>
      <c r="K79" s="20" t="s">
        <v>454</v>
      </c>
      <c r="L79" s="21" t="s">
        <v>206</v>
      </c>
    </row>
    <row r="80" spans="1:12" x14ac:dyDescent="0.25">
      <c r="A80" s="13" t="s">
        <v>222</v>
      </c>
      <c r="B80" s="14" t="s">
        <v>223</v>
      </c>
      <c r="C80" s="15" t="s">
        <v>545</v>
      </c>
      <c r="D80" s="16">
        <v>44614</v>
      </c>
      <c r="E80" s="17">
        <v>2022</v>
      </c>
      <c r="F80" s="17">
        <v>2</v>
      </c>
      <c r="G80" s="18" t="s">
        <v>550</v>
      </c>
      <c r="H80" s="18" t="s">
        <v>208</v>
      </c>
      <c r="I80" s="19" t="s">
        <v>224</v>
      </c>
      <c r="J80" s="19" t="s">
        <v>813</v>
      </c>
      <c r="K80" s="20" t="s">
        <v>454</v>
      </c>
      <c r="L80" s="21" t="s">
        <v>206</v>
      </c>
    </row>
    <row r="81" spans="1:12" x14ac:dyDescent="0.25">
      <c r="A81" s="13" t="s">
        <v>222</v>
      </c>
      <c r="B81" s="14" t="s">
        <v>223</v>
      </c>
      <c r="C81" s="15" t="s">
        <v>546</v>
      </c>
      <c r="D81" s="16">
        <v>44615</v>
      </c>
      <c r="E81" s="17">
        <v>2022</v>
      </c>
      <c r="F81" s="17">
        <v>2</v>
      </c>
      <c r="G81" s="18" t="s">
        <v>551</v>
      </c>
      <c r="H81" s="18" t="s">
        <v>208</v>
      </c>
      <c r="I81" s="19" t="s">
        <v>224</v>
      </c>
      <c r="J81" s="19" t="s">
        <v>813</v>
      </c>
      <c r="K81" s="20" t="s">
        <v>454</v>
      </c>
      <c r="L81" s="21" t="s">
        <v>206</v>
      </c>
    </row>
    <row r="82" spans="1:12" x14ac:dyDescent="0.25">
      <c r="A82" s="13" t="s">
        <v>222</v>
      </c>
      <c r="B82" s="14" t="s">
        <v>223</v>
      </c>
      <c r="C82" s="15" t="s">
        <v>547</v>
      </c>
      <c r="D82" s="16">
        <v>44614</v>
      </c>
      <c r="E82" s="17">
        <v>2022</v>
      </c>
      <c r="F82" s="17">
        <v>2</v>
      </c>
      <c r="G82" s="18" t="s">
        <v>552</v>
      </c>
      <c r="H82" s="18" t="s">
        <v>208</v>
      </c>
      <c r="I82" s="19" t="s">
        <v>224</v>
      </c>
      <c r="J82" s="19" t="s">
        <v>813</v>
      </c>
      <c r="K82" s="20" t="s">
        <v>454</v>
      </c>
      <c r="L82" s="21" t="s">
        <v>206</v>
      </c>
    </row>
    <row r="83" spans="1:12" x14ac:dyDescent="0.25">
      <c r="A83" s="13" t="s">
        <v>222</v>
      </c>
      <c r="B83" s="14" t="s">
        <v>223</v>
      </c>
      <c r="C83" s="15" t="s">
        <v>548</v>
      </c>
      <c r="D83" s="16">
        <v>44615</v>
      </c>
      <c r="E83" s="17">
        <v>2022</v>
      </c>
      <c r="F83" s="17">
        <v>2</v>
      </c>
      <c r="G83" s="18" t="s">
        <v>553</v>
      </c>
      <c r="H83" s="18" t="s">
        <v>208</v>
      </c>
      <c r="I83" s="19" t="s">
        <v>224</v>
      </c>
      <c r="J83" s="19" t="s">
        <v>813</v>
      </c>
      <c r="K83" s="20" t="s">
        <v>454</v>
      </c>
      <c r="L83" s="21" t="s">
        <v>206</v>
      </c>
    </row>
    <row r="84" spans="1:12" x14ac:dyDescent="0.25">
      <c r="A84" s="13" t="s">
        <v>136</v>
      </c>
      <c r="B84" s="14" t="s">
        <v>225</v>
      </c>
      <c r="C84" s="15" t="s">
        <v>554</v>
      </c>
      <c r="D84" s="16">
        <v>44637</v>
      </c>
      <c r="E84" s="17">
        <v>2022</v>
      </c>
      <c r="F84" s="17">
        <v>3</v>
      </c>
      <c r="G84" s="18" t="s">
        <v>559</v>
      </c>
      <c r="H84" s="18" t="s">
        <v>209</v>
      </c>
      <c r="I84" s="19" t="s">
        <v>564</v>
      </c>
      <c r="J84" s="19" t="s">
        <v>813</v>
      </c>
      <c r="K84" s="20" t="s">
        <v>454</v>
      </c>
      <c r="L84" s="21" t="s">
        <v>206</v>
      </c>
    </row>
    <row r="85" spans="1:12" x14ac:dyDescent="0.25">
      <c r="A85" s="22" t="s">
        <v>136</v>
      </c>
      <c r="B85" s="23" t="s">
        <v>225</v>
      </c>
      <c r="C85" s="24" t="s">
        <v>555</v>
      </c>
      <c r="D85" s="25">
        <v>44637</v>
      </c>
      <c r="E85" s="26">
        <v>2022</v>
      </c>
      <c r="F85" s="26">
        <v>3</v>
      </c>
      <c r="G85" s="27" t="s">
        <v>560</v>
      </c>
      <c r="H85" s="27" t="s">
        <v>209</v>
      </c>
      <c r="I85" s="28" t="s">
        <v>564</v>
      </c>
      <c r="J85" s="28" t="s">
        <v>814</v>
      </c>
      <c r="K85" s="29" t="s">
        <v>565</v>
      </c>
      <c r="L85" s="35" t="s">
        <v>206</v>
      </c>
    </row>
    <row r="86" spans="1:12" x14ac:dyDescent="0.25">
      <c r="A86" s="13" t="s">
        <v>136</v>
      </c>
      <c r="B86" s="14" t="s">
        <v>225</v>
      </c>
      <c r="C86" s="15" t="s">
        <v>556</v>
      </c>
      <c r="D86" s="16">
        <v>44637</v>
      </c>
      <c r="E86" s="17">
        <v>2022</v>
      </c>
      <c r="F86" s="17">
        <v>3</v>
      </c>
      <c r="G86" s="18" t="s">
        <v>561</v>
      </c>
      <c r="H86" s="18" t="s">
        <v>209</v>
      </c>
      <c r="I86" s="19" t="s">
        <v>564</v>
      </c>
      <c r="J86" s="19" t="s">
        <v>813</v>
      </c>
      <c r="K86" s="20" t="s">
        <v>454</v>
      </c>
      <c r="L86" s="21" t="s">
        <v>206</v>
      </c>
    </row>
    <row r="87" spans="1:12" x14ac:dyDescent="0.25">
      <c r="A87" s="13" t="s">
        <v>136</v>
      </c>
      <c r="B87" s="14" t="s">
        <v>225</v>
      </c>
      <c r="C87" s="15" t="s">
        <v>557</v>
      </c>
      <c r="D87" s="16">
        <v>44637</v>
      </c>
      <c r="E87" s="17">
        <v>2022</v>
      </c>
      <c r="F87" s="17">
        <v>3</v>
      </c>
      <c r="G87" s="18" t="s">
        <v>562</v>
      </c>
      <c r="H87" s="18" t="s">
        <v>209</v>
      </c>
      <c r="I87" s="19" t="s">
        <v>564</v>
      </c>
      <c r="J87" s="19" t="s">
        <v>813</v>
      </c>
      <c r="K87" s="20" t="s">
        <v>454</v>
      </c>
      <c r="L87" s="21" t="s">
        <v>206</v>
      </c>
    </row>
    <row r="88" spans="1:12" x14ac:dyDescent="0.25">
      <c r="A88" s="13" t="s">
        <v>136</v>
      </c>
      <c r="B88" s="14" t="s">
        <v>225</v>
      </c>
      <c r="C88" s="15" t="s">
        <v>558</v>
      </c>
      <c r="D88" s="16">
        <v>44637</v>
      </c>
      <c r="E88" s="17">
        <v>2022</v>
      </c>
      <c r="F88" s="17">
        <v>3</v>
      </c>
      <c r="G88" s="18" t="s">
        <v>563</v>
      </c>
      <c r="H88" s="18" t="s">
        <v>209</v>
      </c>
      <c r="I88" s="19" t="s">
        <v>564</v>
      </c>
      <c r="J88" s="19" t="s">
        <v>813</v>
      </c>
      <c r="K88" s="20" t="s">
        <v>454</v>
      </c>
      <c r="L88" s="21" t="s">
        <v>206</v>
      </c>
    </row>
    <row r="89" spans="1:12" x14ac:dyDescent="0.25">
      <c r="A89" s="13" t="s">
        <v>231</v>
      </c>
      <c r="B89" s="14" t="s">
        <v>232</v>
      </c>
      <c r="C89" s="15" t="s">
        <v>566</v>
      </c>
      <c r="D89" s="16">
        <v>44637</v>
      </c>
      <c r="E89" s="17">
        <v>2022</v>
      </c>
      <c r="F89" s="17">
        <v>3</v>
      </c>
      <c r="G89" s="18" t="s">
        <v>570</v>
      </c>
      <c r="H89" s="18" t="s">
        <v>208</v>
      </c>
      <c r="I89" s="19" t="s">
        <v>224</v>
      </c>
      <c r="J89" s="19" t="s">
        <v>813</v>
      </c>
      <c r="K89" s="20" t="s">
        <v>454</v>
      </c>
      <c r="L89" s="21" t="s">
        <v>206</v>
      </c>
    </row>
    <row r="90" spans="1:12" x14ac:dyDescent="0.25">
      <c r="A90" s="13" t="s">
        <v>231</v>
      </c>
      <c r="B90" s="14" t="s">
        <v>232</v>
      </c>
      <c r="C90" s="15" t="s">
        <v>567</v>
      </c>
      <c r="D90" s="16">
        <v>44637</v>
      </c>
      <c r="E90" s="17">
        <v>2022</v>
      </c>
      <c r="F90" s="17">
        <v>3</v>
      </c>
      <c r="G90" s="18" t="s">
        <v>571</v>
      </c>
      <c r="H90" s="18" t="s">
        <v>208</v>
      </c>
      <c r="I90" s="19" t="s">
        <v>224</v>
      </c>
      <c r="J90" s="19" t="s">
        <v>813</v>
      </c>
      <c r="K90" s="20" t="s">
        <v>454</v>
      </c>
      <c r="L90" s="21" t="s">
        <v>206</v>
      </c>
    </row>
    <row r="91" spans="1:12" x14ac:dyDescent="0.25">
      <c r="A91" s="13" t="s">
        <v>231</v>
      </c>
      <c r="B91" s="14" t="s">
        <v>232</v>
      </c>
      <c r="C91" s="15" t="s">
        <v>568</v>
      </c>
      <c r="D91" s="16">
        <v>44637</v>
      </c>
      <c r="E91" s="17">
        <v>2022</v>
      </c>
      <c r="F91" s="17">
        <v>3</v>
      </c>
      <c r="G91" s="18" t="s">
        <v>572</v>
      </c>
      <c r="H91" s="18" t="s">
        <v>208</v>
      </c>
      <c r="I91" s="19" t="s">
        <v>224</v>
      </c>
      <c r="J91" s="19" t="s">
        <v>813</v>
      </c>
      <c r="K91" s="20" t="s">
        <v>454</v>
      </c>
      <c r="L91" s="21" t="s">
        <v>206</v>
      </c>
    </row>
    <row r="92" spans="1:12" x14ac:dyDescent="0.25">
      <c r="A92" s="13" t="s">
        <v>252</v>
      </c>
      <c r="B92" s="14" t="s">
        <v>253</v>
      </c>
      <c r="C92" s="15" t="s">
        <v>569</v>
      </c>
      <c r="D92" s="32">
        <v>44638</v>
      </c>
      <c r="E92" s="17">
        <v>2022</v>
      </c>
      <c r="F92" s="17">
        <v>3</v>
      </c>
      <c r="G92" s="18" t="s">
        <v>573</v>
      </c>
      <c r="H92" s="18" t="s">
        <v>208</v>
      </c>
      <c r="I92" s="19" t="s">
        <v>224</v>
      </c>
      <c r="J92" s="19" t="s">
        <v>813</v>
      </c>
      <c r="K92" s="20" t="s">
        <v>454</v>
      </c>
      <c r="L92" s="21" t="s">
        <v>206</v>
      </c>
    </row>
    <row r="93" spans="1:12" x14ac:dyDescent="0.25">
      <c r="A93" s="13" t="s">
        <v>136</v>
      </c>
      <c r="B93" s="14" t="s">
        <v>225</v>
      </c>
      <c r="C93" s="15" t="s">
        <v>574</v>
      </c>
      <c r="D93" s="32">
        <v>44637</v>
      </c>
      <c r="E93" s="17">
        <v>2022</v>
      </c>
      <c r="F93" s="17">
        <v>3</v>
      </c>
      <c r="G93" s="18" t="s">
        <v>579</v>
      </c>
      <c r="H93" s="18" t="s">
        <v>209</v>
      </c>
      <c r="I93" s="19" t="s">
        <v>564</v>
      </c>
      <c r="J93" s="19" t="s">
        <v>813</v>
      </c>
      <c r="K93" s="20" t="s">
        <v>454</v>
      </c>
      <c r="L93" s="21" t="s">
        <v>206</v>
      </c>
    </row>
    <row r="94" spans="1:12" x14ac:dyDescent="0.25">
      <c r="A94" s="13" t="s">
        <v>135</v>
      </c>
      <c r="B94" s="14" t="s">
        <v>31</v>
      </c>
      <c r="C94" s="15" t="s">
        <v>575</v>
      </c>
      <c r="D94" s="32">
        <v>44638</v>
      </c>
      <c r="E94" s="17">
        <v>2022</v>
      </c>
      <c r="F94" s="17">
        <v>3</v>
      </c>
      <c r="G94" s="18" t="s">
        <v>580</v>
      </c>
      <c r="H94" s="18" t="s">
        <v>209</v>
      </c>
      <c r="I94" s="19" t="s">
        <v>564</v>
      </c>
      <c r="J94" s="19" t="s">
        <v>813</v>
      </c>
      <c r="K94" s="20" t="s">
        <v>454</v>
      </c>
      <c r="L94" s="21" t="s">
        <v>206</v>
      </c>
    </row>
    <row r="95" spans="1:12" x14ac:dyDescent="0.25">
      <c r="A95" s="13" t="s">
        <v>133</v>
      </c>
      <c r="B95" s="14" t="s">
        <v>134</v>
      </c>
      <c r="C95" s="15" t="s">
        <v>576</v>
      </c>
      <c r="D95" s="32">
        <v>44638</v>
      </c>
      <c r="E95" s="17">
        <v>2022</v>
      </c>
      <c r="F95" s="17">
        <v>3</v>
      </c>
      <c r="G95" s="18" t="s">
        <v>581</v>
      </c>
      <c r="H95" s="18" t="s">
        <v>209</v>
      </c>
      <c r="I95" s="19" t="s">
        <v>564</v>
      </c>
      <c r="J95" s="19" t="s">
        <v>813</v>
      </c>
      <c r="K95" s="20" t="s">
        <v>454</v>
      </c>
      <c r="L95" s="21" t="s">
        <v>206</v>
      </c>
    </row>
    <row r="96" spans="1:12" x14ac:dyDescent="0.25">
      <c r="A96" s="13" t="s">
        <v>138</v>
      </c>
      <c r="B96" s="14" t="s">
        <v>243</v>
      </c>
      <c r="C96" s="15" t="s">
        <v>577</v>
      </c>
      <c r="D96" s="32">
        <v>44642</v>
      </c>
      <c r="E96" s="17">
        <v>2022</v>
      </c>
      <c r="F96" s="17">
        <v>3</v>
      </c>
      <c r="G96" s="18" t="s">
        <v>582</v>
      </c>
      <c r="H96" s="18" t="s">
        <v>209</v>
      </c>
      <c r="I96" s="19" t="s">
        <v>564</v>
      </c>
      <c r="J96" s="19" t="s">
        <v>813</v>
      </c>
      <c r="K96" s="20" t="s">
        <v>454</v>
      </c>
      <c r="L96" s="21" t="s">
        <v>206</v>
      </c>
    </row>
    <row r="97" spans="1:12" x14ac:dyDescent="0.25">
      <c r="A97" s="13" t="s">
        <v>138</v>
      </c>
      <c r="B97" s="14" t="s">
        <v>243</v>
      </c>
      <c r="C97" s="15" t="s">
        <v>578</v>
      </c>
      <c r="D97" s="32">
        <v>44642</v>
      </c>
      <c r="E97" s="17">
        <v>2022</v>
      </c>
      <c r="F97" s="17">
        <v>3</v>
      </c>
      <c r="G97" s="18" t="s">
        <v>583</v>
      </c>
      <c r="H97" s="18" t="s">
        <v>209</v>
      </c>
      <c r="I97" s="19" t="s">
        <v>564</v>
      </c>
      <c r="J97" s="19" t="s">
        <v>813</v>
      </c>
      <c r="K97" s="20" t="s">
        <v>454</v>
      </c>
      <c r="L97" s="21" t="s">
        <v>206</v>
      </c>
    </row>
    <row r="98" spans="1:12" x14ac:dyDescent="0.25">
      <c r="A98" s="13" t="s">
        <v>162</v>
      </c>
      <c r="B98" s="14" t="s">
        <v>228</v>
      </c>
      <c r="C98" s="15" t="s">
        <v>584</v>
      </c>
      <c r="D98" s="32">
        <v>44671</v>
      </c>
      <c r="E98" s="17">
        <v>2022</v>
      </c>
      <c r="F98" s="17">
        <v>4</v>
      </c>
      <c r="G98" s="18" t="s">
        <v>589</v>
      </c>
      <c r="H98" s="18" t="s">
        <v>208</v>
      </c>
      <c r="I98" s="19" t="s">
        <v>408</v>
      </c>
      <c r="J98" s="19" t="s">
        <v>813</v>
      </c>
      <c r="K98" s="20" t="s">
        <v>454</v>
      </c>
      <c r="L98" s="21" t="s">
        <v>206</v>
      </c>
    </row>
    <row r="99" spans="1:12" x14ac:dyDescent="0.25">
      <c r="A99" s="22" t="s">
        <v>162</v>
      </c>
      <c r="B99" s="23" t="s">
        <v>228</v>
      </c>
      <c r="C99" s="24" t="s">
        <v>585</v>
      </c>
      <c r="D99" s="37">
        <v>44671</v>
      </c>
      <c r="E99" s="26">
        <v>2022</v>
      </c>
      <c r="F99" s="26">
        <v>4</v>
      </c>
      <c r="G99" s="27" t="s">
        <v>590</v>
      </c>
      <c r="H99" s="27" t="s">
        <v>208</v>
      </c>
      <c r="I99" s="28" t="s">
        <v>408</v>
      </c>
      <c r="J99" s="28" t="s">
        <v>814</v>
      </c>
      <c r="K99" s="29" t="s">
        <v>594</v>
      </c>
      <c r="L99" s="36" t="s">
        <v>206</v>
      </c>
    </row>
    <row r="100" spans="1:12" x14ac:dyDescent="0.25">
      <c r="A100" s="13" t="s">
        <v>162</v>
      </c>
      <c r="B100" s="14" t="s">
        <v>228</v>
      </c>
      <c r="C100" s="15" t="s">
        <v>586</v>
      </c>
      <c r="D100" s="32">
        <v>44676</v>
      </c>
      <c r="E100" s="17">
        <v>2022</v>
      </c>
      <c r="F100" s="17">
        <v>4</v>
      </c>
      <c r="G100" s="18" t="s">
        <v>591</v>
      </c>
      <c r="H100" s="18" t="s">
        <v>208</v>
      </c>
      <c r="I100" s="19" t="s">
        <v>408</v>
      </c>
      <c r="J100" s="19" t="s">
        <v>813</v>
      </c>
      <c r="K100" s="20" t="s">
        <v>454</v>
      </c>
      <c r="L100" s="21" t="s">
        <v>206</v>
      </c>
    </row>
    <row r="101" spans="1:12" x14ac:dyDescent="0.25">
      <c r="A101" s="13" t="s">
        <v>162</v>
      </c>
      <c r="B101" s="14" t="s">
        <v>228</v>
      </c>
      <c r="C101" s="15" t="s">
        <v>587</v>
      </c>
      <c r="D101" s="32">
        <v>44676</v>
      </c>
      <c r="E101" s="17">
        <v>2022</v>
      </c>
      <c r="F101" s="17">
        <v>4</v>
      </c>
      <c r="G101" s="18" t="s">
        <v>592</v>
      </c>
      <c r="H101" s="18" t="s">
        <v>208</v>
      </c>
      <c r="I101" s="19" t="s">
        <v>408</v>
      </c>
      <c r="J101" s="19" t="s">
        <v>813</v>
      </c>
      <c r="K101" s="20" t="s">
        <v>454</v>
      </c>
      <c r="L101" s="21" t="s">
        <v>206</v>
      </c>
    </row>
    <row r="102" spans="1:12" x14ac:dyDescent="0.25">
      <c r="A102" s="13" t="s">
        <v>162</v>
      </c>
      <c r="B102" s="14" t="s">
        <v>228</v>
      </c>
      <c r="C102" s="15" t="s">
        <v>588</v>
      </c>
      <c r="D102" s="32">
        <v>44676</v>
      </c>
      <c r="E102" s="17">
        <v>2022</v>
      </c>
      <c r="F102" s="17">
        <v>4</v>
      </c>
      <c r="G102" s="18" t="s">
        <v>593</v>
      </c>
      <c r="H102" s="18" t="s">
        <v>208</v>
      </c>
      <c r="I102" s="19" t="s">
        <v>408</v>
      </c>
      <c r="J102" s="19" t="s">
        <v>813</v>
      </c>
      <c r="K102" s="20" t="s">
        <v>454</v>
      </c>
      <c r="L102" s="21" t="s">
        <v>206</v>
      </c>
    </row>
    <row r="103" spans="1:12" x14ac:dyDescent="0.25">
      <c r="A103" s="13" t="s">
        <v>36</v>
      </c>
      <c r="B103" s="14" t="s">
        <v>203</v>
      </c>
      <c r="C103" s="15" t="s">
        <v>595</v>
      </c>
      <c r="D103" s="32">
        <v>44704</v>
      </c>
      <c r="E103" s="17">
        <v>2022</v>
      </c>
      <c r="F103" s="17">
        <v>5</v>
      </c>
      <c r="G103" s="18" t="s">
        <v>598</v>
      </c>
      <c r="H103" s="18" t="s">
        <v>209</v>
      </c>
      <c r="I103" s="19" t="s">
        <v>205</v>
      </c>
      <c r="J103" s="19" t="s">
        <v>813</v>
      </c>
      <c r="K103" s="20" t="s">
        <v>454</v>
      </c>
      <c r="L103" s="21" t="s">
        <v>206</v>
      </c>
    </row>
    <row r="104" spans="1:12" x14ac:dyDescent="0.25">
      <c r="A104" s="13" t="s">
        <v>36</v>
      </c>
      <c r="B104" s="14" t="s">
        <v>203</v>
      </c>
      <c r="C104" s="15" t="s">
        <v>46</v>
      </c>
      <c r="D104" s="32">
        <v>44704</v>
      </c>
      <c r="E104" s="17">
        <v>2022</v>
      </c>
      <c r="F104" s="17">
        <v>5</v>
      </c>
      <c r="G104" s="18" t="s">
        <v>599</v>
      </c>
      <c r="H104" s="18" t="s">
        <v>209</v>
      </c>
      <c r="I104" s="19" t="s">
        <v>205</v>
      </c>
      <c r="J104" s="19" t="s">
        <v>813</v>
      </c>
      <c r="K104" s="20" t="s">
        <v>454</v>
      </c>
      <c r="L104" s="21" t="s">
        <v>206</v>
      </c>
    </row>
    <row r="105" spans="1:12" x14ac:dyDescent="0.25">
      <c r="A105" s="13" t="s">
        <v>36</v>
      </c>
      <c r="B105" s="14" t="s">
        <v>203</v>
      </c>
      <c r="C105" s="15" t="s">
        <v>70</v>
      </c>
      <c r="D105" s="32">
        <v>44704</v>
      </c>
      <c r="E105" s="17">
        <v>2022</v>
      </c>
      <c r="F105" s="17">
        <v>5</v>
      </c>
      <c r="G105" s="18" t="s">
        <v>600</v>
      </c>
      <c r="H105" s="18" t="s">
        <v>209</v>
      </c>
      <c r="I105" s="19" t="s">
        <v>205</v>
      </c>
      <c r="J105" s="19" t="s">
        <v>813</v>
      </c>
      <c r="K105" s="20" t="s">
        <v>454</v>
      </c>
      <c r="L105" s="21" t="s">
        <v>206</v>
      </c>
    </row>
    <row r="106" spans="1:12" x14ac:dyDescent="0.25">
      <c r="A106" s="13" t="s">
        <v>36</v>
      </c>
      <c r="B106" s="14" t="s">
        <v>203</v>
      </c>
      <c r="C106" s="15" t="s">
        <v>596</v>
      </c>
      <c r="D106" s="32">
        <v>44704</v>
      </c>
      <c r="E106" s="17">
        <v>2022</v>
      </c>
      <c r="F106" s="17">
        <v>5</v>
      </c>
      <c r="G106" s="18" t="s">
        <v>601</v>
      </c>
      <c r="H106" s="18" t="s">
        <v>209</v>
      </c>
      <c r="I106" s="19" t="s">
        <v>205</v>
      </c>
      <c r="J106" s="19" t="s">
        <v>813</v>
      </c>
      <c r="K106" s="20" t="s">
        <v>454</v>
      </c>
      <c r="L106" s="21" t="s">
        <v>206</v>
      </c>
    </row>
    <row r="107" spans="1:12" x14ac:dyDescent="0.25">
      <c r="A107" s="13" t="s">
        <v>36</v>
      </c>
      <c r="B107" s="14" t="s">
        <v>203</v>
      </c>
      <c r="C107" s="15" t="s">
        <v>597</v>
      </c>
      <c r="D107" s="32">
        <v>44704</v>
      </c>
      <c r="E107" s="17">
        <v>2022</v>
      </c>
      <c r="F107" s="17">
        <v>5</v>
      </c>
      <c r="G107" s="18" t="s">
        <v>602</v>
      </c>
      <c r="H107" s="18" t="s">
        <v>209</v>
      </c>
      <c r="I107" s="19" t="s">
        <v>205</v>
      </c>
      <c r="J107" s="19" t="s">
        <v>813</v>
      </c>
      <c r="K107" s="20" t="s">
        <v>454</v>
      </c>
      <c r="L107" s="21" t="s">
        <v>206</v>
      </c>
    </row>
    <row r="108" spans="1:12" x14ac:dyDescent="0.25">
      <c r="A108" s="13" t="s">
        <v>215</v>
      </c>
      <c r="B108" s="14" t="s">
        <v>216</v>
      </c>
      <c r="C108" s="15" t="s">
        <v>603</v>
      </c>
      <c r="D108" s="32">
        <v>44704</v>
      </c>
      <c r="E108" s="17">
        <v>2022</v>
      </c>
      <c r="F108" s="17">
        <v>5</v>
      </c>
      <c r="G108" s="18" t="s">
        <v>608</v>
      </c>
      <c r="H108" s="18" t="s">
        <v>208</v>
      </c>
      <c r="I108" s="19" t="s">
        <v>453</v>
      </c>
      <c r="J108" s="19" t="s">
        <v>813</v>
      </c>
      <c r="K108" s="20" t="s">
        <v>454</v>
      </c>
      <c r="L108" s="21" t="s">
        <v>206</v>
      </c>
    </row>
    <row r="109" spans="1:12" x14ac:dyDescent="0.25">
      <c r="A109" s="13" t="s">
        <v>215</v>
      </c>
      <c r="B109" s="14" t="s">
        <v>216</v>
      </c>
      <c r="C109" s="15" t="s">
        <v>604</v>
      </c>
      <c r="D109" s="32">
        <v>44704</v>
      </c>
      <c r="E109" s="17">
        <v>2022</v>
      </c>
      <c r="F109" s="17">
        <v>5</v>
      </c>
      <c r="G109" s="18" t="s">
        <v>609</v>
      </c>
      <c r="H109" s="18" t="s">
        <v>208</v>
      </c>
      <c r="I109" s="19" t="s">
        <v>453</v>
      </c>
      <c r="J109" s="19" t="s">
        <v>813</v>
      </c>
      <c r="K109" s="20" t="s">
        <v>454</v>
      </c>
      <c r="L109" s="21" t="s">
        <v>206</v>
      </c>
    </row>
    <row r="110" spans="1:12" x14ac:dyDescent="0.25">
      <c r="A110" s="13" t="s">
        <v>215</v>
      </c>
      <c r="B110" s="14" t="s">
        <v>216</v>
      </c>
      <c r="C110" s="15" t="s">
        <v>605</v>
      </c>
      <c r="D110" s="32">
        <v>44704</v>
      </c>
      <c r="E110" s="17">
        <v>2022</v>
      </c>
      <c r="F110" s="17">
        <v>5</v>
      </c>
      <c r="G110" s="18" t="s">
        <v>610</v>
      </c>
      <c r="H110" s="18" t="s">
        <v>208</v>
      </c>
      <c r="I110" s="19" t="s">
        <v>453</v>
      </c>
      <c r="J110" s="19" t="s">
        <v>813</v>
      </c>
      <c r="K110" s="20" t="s">
        <v>454</v>
      </c>
      <c r="L110" s="21" t="s">
        <v>206</v>
      </c>
    </row>
    <row r="111" spans="1:12" x14ac:dyDescent="0.25">
      <c r="A111" s="13" t="s">
        <v>215</v>
      </c>
      <c r="B111" s="14" t="s">
        <v>216</v>
      </c>
      <c r="C111" s="15" t="s">
        <v>606</v>
      </c>
      <c r="D111" s="32">
        <v>44705</v>
      </c>
      <c r="E111" s="17">
        <v>2022</v>
      </c>
      <c r="F111" s="17">
        <v>5</v>
      </c>
      <c r="G111" s="18" t="s">
        <v>611</v>
      </c>
      <c r="H111" s="18" t="s">
        <v>208</v>
      </c>
      <c r="I111" s="19" t="s">
        <v>453</v>
      </c>
      <c r="J111" s="19" t="s">
        <v>813</v>
      </c>
      <c r="K111" s="20" t="s">
        <v>454</v>
      </c>
      <c r="L111" s="21" t="s">
        <v>206</v>
      </c>
    </row>
    <row r="112" spans="1:12" x14ac:dyDescent="0.25">
      <c r="A112" s="13" t="s">
        <v>215</v>
      </c>
      <c r="B112" s="14" t="s">
        <v>216</v>
      </c>
      <c r="C112" s="15" t="s">
        <v>607</v>
      </c>
      <c r="D112" s="32">
        <v>44705</v>
      </c>
      <c r="E112" s="17">
        <v>2022</v>
      </c>
      <c r="F112" s="17">
        <v>5</v>
      </c>
      <c r="G112" s="18" t="s">
        <v>612</v>
      </c>
      <c r="H112" s="18" t="s">
        <v>208</v>
      </c>
      <c r="I112" s="19" t="s">
        <v>453</v>
      </c>
      <c r="J112" s="19" t="s">
        <v>813</v>
      </c>
      <c r="K112" s="20" t="s">
        <v>454</v>
      </c>
      <c r="L112" s="21" t="s">
        <v>206</v>
      </c>
    </row>
    <row r="113" spans="1:12" x14ac:dyDescent="0.25">
      <c r="A113" s="22" t="s">
        <v>10</v>
      </c>
      <c r="B113" s="23" t="s">
        <v>219</v>
      </c>
      <c r="C113" s="24" t="s">
        <v>11</v>
      </c>
      <c r="D113" s="25">
        <v>44734</v>
      </c>
      <c r="E113" s="26">
        <v>2022</v>
      </c>
      <c r="F113" s="26">
        <v>6</v>
      </c>
      <c r="G113" s="27" t="s">
        <v>662</v>
      </c>
      <c r="H113" s="27" t="s">
        <v>209</v>
      </c>
      <c r="I113" s="28" t="s">
        <v>395</v>
      </c>
      <c r="J113" s="28" t="s">
        <v>814</v>
      </c>
      <c r="K113" s="29" t="s">
        <v>667</v>
      </c>
      <c r="L113" s="35" t="s">
        <v>206</v>
      </c>
    </row>
    <row r="114" spans="1:12" x14ac:dyDescent="0.25">
      <c r="A114" s="13" t="s">
        <v>10</v>
      </c>
      <c r="B114" s="14" t="s">
        <v>219</v>
      </c>
      <c r="C114" s="15" t="s">
        <v>658</v>
      </c>
      <c r="D114" s="32">
        <v>44734</v>
      </c>
      <c r="E114" s="17">
        <v>2022</v>
      </c>
      <c r="F114" s="17">
        <v>6</v>
      </c>
      <c r="G114" s="18" t="s">
        <v>663</v>
      </c>
      <c r="H114" s="18" t="s">
        <v>209</v>
      </c>
      <c r="I114" s="19" t="s">
        <v>395</v>
      </c>
      <c r="J114" s="19" t="s">
        <v>813</v>
      </c>
      <c r="K114" s="20" t="s">
        <v>454</v>
      </c>
      <c r="L114" s="21" t="s">
        <v>206</v>
      </c>
    </row>
    <row r="115" spans="1:12" x14ac:dyDescent="0.25">
      <c r="A115" s="13" t="s">
        <v>10</v>
      </c>
      <c r="B115" s="14" t="s">
        <v>219</v>
      </c>
      <c r="C115" s="15" t="s">
        <v>659</v>
      </c>
      <c r="D115" s="32">
        <v>44734</v>
      </c>
      <c r="E115" s="17">
        <v>2022</v>
      </c>
      <c r="F115" s="17">
        <v>6</v>
      </c>
      <c r="G115" s="18" t="s">
        <v>664</v>
      </c>
      <c r="H115" s="18" t="s">
        <v>209</v>
      </c>
      <c r="I115" s="19" t="s">
        <v>395</v>
      </c>
      <c r="J115" s="19" t="s">
        <v>813</v>
      </c>
      <c r="K115" s="20" t="s">
        <v>454</v>
      </c>
      <c r="L115" s="21" t="s">
        <v>206</v>
      </c>
    </row>
    <row r="116" spans="1:12" x14ac:dyDescent="0.25">
      <c r="A116" s="13" t="s">
        <v>10</v>
      </c>
      <c r="B116" s="14" t="s">
        <v>219</v>
      </c>
      <c r="C116" s="15" t="s">
        <v>660</v>
      </c>
      <c r="D116" s="32">
        <v>44735</v>
      </c>
      <c r="E116" s="17">
        <v>2022</v>
      </c>
      <c r="F116" s="17">
        <v>6</v>
      </c>
      <c r="G116" s="18" t="s">
        <v>665</v>
      </c>
      <c r="H116" s="18" t="s">
        <v>209</v>
      </c>
      <c r="I116" s="19" t="s">
        <v>395</v>
      </c>
      <c r="J116" s="19" t="s">
        <v>813</v>
      </c>
      <c r="K116" s="20" t="s">
        <v>454</v>
      </c>
      <c r="L116" s="21" t="s">
        <v>206</v>
      </c>
    </row>
    <row r="117" spans="1:12" x14ac:dyDescent="0.25">
      <c r="A117" s="22" t="s">
        <v>10</v>
      </c>
      <c r="B117" s="23" t="s">
        <v>219</v>
      </c>
      <c r="C117" s="24" t="s">
        <v>661</v>
      </c>
      <c r="D117" s="25">
        <v>44735</v>
      </c>
      <c r="E117" s="26">
        <v>2022</v>
      </c>
      <c r="F117" s="26">
        <v>6</v>
      </c>
      <c r="G117" s="27" t="s">
        <v>666</v>
      </c>
      <c r="H117" s="27" t="s">
        <v>209</v>
      </c>
      <c r="I117" s="28" t="s">
        <v>395</v>
      </c>
      <c r="J117" s="28" t="s">
        <v>814</v>
      </c>
      <c r="K117" s="29" t="s">
        <v>667</v>
      </c>
      <c r="L117" s="35" t="s">
        <v>206</v>
      </c>
    </row>
    <row r="118" spans="1:12" x14ac:dyDescent="0.25">
      <c r="A118" s="13" t="s">
        <v>215</v>
      </c>
      <c r="B118" s="14" t="s">
        <v>216</v>
      </c>
      <c r="C118" s="15" t="s">
        <v>668</v>
      </c>
      <c r="D118" s="32">
        <v>44721</v>
      </c>
      <c r="E118" s="17">
        <v>2022</v>
      </c>
      <c r="F118" s="17">
        <v>6</v>
      </c>
      <c r="G118" s="18" t="s">
        <v>673</v>
      </c>
      <c r="H118" s="18" t="s">
        <v>208</v>
      </c>
      <c r="I118" s="19" t="s">
        <v>453</v>
      </c>
      <c r="J118" s="19" t="s">
        <v>813</v>
      </c>
      <c r="K118" s="20" t="s">
        <v>454</v>
      </c>
      <c r="L118" s="21" t="s">
        <v>206</v>
      </c>
    </row>
    <row r="119" spans="1:12" x14ac:dyDescent="0.25">
      <c r="A119" s="13" t="s">
        <v>215</v>
      </c>
      <c r="B119" s="14" t="s">
        <v>216</v>
      </c>
      <c r="C119" s="15" t="s">
        <v>669</v>
      </c>
      <c r="D119" s="32">
        <v>44721</v>
      </c>
      <c r="E119" s="17">
        <v>2022</v>
      </c>
      <c r="F119" s="17">
        <v>6</v>
      </c>
      <c r="G119" s="18" t="s">
        <v>674</v>
      </c>
      <c r="H119" s="18" t="s">
        <v>208</v>
      </c>
      <c r="I119" s="19" t="s">
        <v>453</v>
      </c>
      <c r="J119" s="19" t="s">
        <v>813</v>
      </c>
      <c r="K119" s="20" t="s">
        <v>454</v>
      </c>
      <c r="L119" s="21" t="s">
        <v>206</v>
      </c>
    </row>
    <row r="120" spans="1:12" x14ac:dyDescent="0.25">
      <c r="A120" s="13" t="s">
        <v>215</v>
      </c>
      <c r="B120" s="14" t="s">
        <v>216</v>
      </c>
      <c r="C120" s="15" t="s">
        <v>670</v>
      </c>
      <c r="D120" s="32">
        <v>44721</v>
      </c>
      <c r="E120" s="17">
        <v>2022</v>
      </c>
      <c r="F120" s="17">
        <v>6</v>
      </c>
      <c r="G120" s="18" t="s">
        <v>675</v>
      </c>
      <c r="H120" s="18" t="s">
        <v>208</v>
      </c>
      <c r="I120" s="19" t="s">
        <v>453</v>
      </c>
      <c r="J120" s="19" t="s">
        <v>813</v>
      </c>
      <c r="K120" s="20" t="s">
        <v>454</v>
      </c>
      <c r="L120" s="21" t="s">
        <v>206</v>
      </c>
    </row>
    <row r="121" spans="1:12" x14ac:dyDescent="0.25">
      <c r="A121" s="13" t="s">
        <v>215</v>
      </c>
      <c r="B121" s="14" t="s">
        <v>216</v>
      </c>
      <c r="C121" s="15" t="s">
        <v>671</v>
      </c>
      <c r="D121" s="32">
        <v>44722</v>
      </c>
      <c r="E121" s="17">
        <v>2022</v>
      </c>
      <c r="F121" s="17">
        <v>6</v>
      </c>
      <c r="G121" s="18" t="s">
        <v>676</v>
      </c>
      <c r="H121" s="18" t="s">
        <v>208</v>
      </c>
      <c r="I121" s="19" t="s">
        <v>453</v>
      </c>
      <c r="J121" s="19" t="s">
        <v>813</v>
      </c>
      <c r="K121" s="20" t="s">
        <v>454</v>
      </c>
      <c r="L121" s="21" t="s">
        <v>206</v>
      </c>
    </row>
    <row r="122" spans="1:12" x14ac:dyDescent="0.25">
      <c r="A122" s="13" t="s">
        <v>215</v>
      </c>
      <c r="B122" s="14" t="s">
        <v>216</v>
      </c>
      <c r="C122" s="15" t="s">
        <v>672</v>
      </c>
      <c r="D122" s="32">
        <v>44722</v>
      </c>
      <c r="E122" s="17">
        <v>2022</v>
      </c>
      <c r="F122" s="17">
        <v>6</v>
      </c>
      <c r="G122" s="18" t="s">
        <v>677</v>
      </c>
      <c r="H122" s="18" t="s">
        <v>208</v>
      </c>
      <c r="I122" s="19" t="s">
        <v>453</v>
      </c>
      <c r="J122" s="19" t="s">
        <v>813</v>
      </c>
      <c r="K122" s="20" t="s">
        <v>454</v>
      </c>
      <c r="L122" s="21" t="s">
        <v>206</v>
      </c>
    </row>
    <row r="123" spans="1:12" x14ac:dyDescent="0.25">
      <c r="A123" s="13" t="s">
        <v>161</v>
      </c>
      <c r="B123" s="14" t="s">
        <v>239</v>
      </c>
      <c r="C123" s="15" t="s">
        <v>180</v>
      </c>
      <c r="D123" s="32">
        <v>44767</v>
      </c>
      <c r="E123" s="17">
        <v>2022</v>
      </c>
      <c r="F123" s="17">
        <v>7</v>
      </c>
      <c r="G123" s="18" t="s">
        <v>681</v>
      </c>
      <c r="H123" s="18" t="s">
        <v>209</v>
      </c>
      <c r="I123" s="19" t="s">
        <v>396</v>
      </c>
      <c r="J123" s="19" t="s">
        <v>813</v>
      </c>
      <c r="K123" s="20" t="s">
        <v>454</v>
      </c>
      <c r="L123" s="21" t="s">
        <v>207</v>
      </c>
    </row>
    <row r="124" spans="1:12" x14ac:dyDescent="0.25">
      <c r="A124" s="13" t="s">
        <v>161</v>
      </c>
      <c r="B124" s="14" t="s">
        <v>239</v>
      </c>
      <c r="C124" s="15" t="s">
        <v>678</v>
      </c>
      <c r="D124" s="32">
        <v>44768</v>
      </c>
      <c r="E124" s="17">
        <v>2022</v>
      </c>
      <c r="F124" s="17">
        <v>7</v>
      </c>
      <c r="G124" s="18" t="s">
        <v>682</v>
      </c>
      <c r="H124" s="18" t="s">
        <v>209</v>
      </c>
      <c r="I124" s="19" t="s">
        <v>396</v>
      </c>
      <c r="J124" s="19" t="s">
        <v>813</v>
      </c>
      <c r="K124" s="20" t="s">
        <v>454</v>
      </c>
      <c r="L124" s="21" t="s">
        <v>207</v>
      </c>
    </row>
    <row r="125" spans="1:12" x14ac:dyDescent="0.25">
      <c r="A125" s="13" t="s">
        <v>161</v>
      </c>
      <c r="B125" s="14" t="s">
        <v>239</v>
      </c>
      <c r="C125" s="15" t="s">
        <v>178</v>
      </c>
      <c r="D125" s="32">
        <v>44768</v>
      </c>
      <c r="E125" s="17">
        <v>2022</v>
      </c>
      <c r="F125" s="17">
        <v>7</v>
      </c>
      <c r="G125" s="18" t="s">
        <v>683</v>
      </c>
      <c r="H125" s="18" t="s">
        <v>209</v>
      </c>
      <c r="I125" s="19" t="s">
        <v>396</v>
      </c>
      <c r="J125" s="19" t="s">
        <v>813</v>
      </c>
      <c r="K125" s="20" t="s">
        <v>454</v>
      </c>
      <c r="L125" s="21" t="s">
        <v>207</v>
      </c>
    </row>
    <row r="126" spans="1:12" x14ac:dyDescent="0.25">
      <c r="A126" s="22" t="s">
        <v>164</v>
      </c>
      <c r="B126" s="23" t="s">
        <v>258</v>
      </c>
      <c r="C126" s="24" t="s">
        <v>679</v>
      </c>
      <c r="D126" s="25">
        <v>44771</v>
      </c>
      <c r="E126" s="26">
        <v>2022</v>
      </c>
      <c r="F126" s="26">
        <v>7</v>
      </c>
      <c r="G126" s="27" t="s">
        <v>684</v>
      </c>
      <c r="H126" s="27" t="s">
        <v>209</v>
      </c>
      <c r="I126" s="28" t="s">
        <v>396</v>
      </c>
      <c r="J126" s="28" t="s">
        <v>814</v>
      </c>
      <c r="K126" s="29" t="s">
        <v>686</v>
      </c>
      <c r="L126" s="35" t="s">
        <v>207</v>
      </c>
    </row>
    <row r="127" spans="1:12" x14ac:dyDescent="0.25">
      <c r="A127" s="22" t="s">
        <v>164</v>
      </c>
      <c r="B127" s="23" t="s">
        <v>258</v>
      </c>
      <c r="C127" s="24" t="s">
        <v>680</v>
      </c>
      <c r="D127" s="25">
        <v>44771</v>
      </c>
      <c r="E127" s="26">
        <v>2022</v>
      </c>
      <c r="F127" s="26">
        <v>7</v>
      </c>
      <c r="G127" s="27" t="s">
        <v>685</v>
      </c>
      <c r="H127" s="27" t="s">
        <v>209</v>
      </c>
      <c r="I127" s="28" t="s">
        <v>396</v>
      </c>
      <c r="J127" s="28" t="s">
        <v>814</v>
      </c>
      <c r="K127" s="29" t="s">
        <v>686</v>
      </c>
      <c r="L127" s="35" t="s">
        <v>207</v>
      </c>
    </row>
    <row r="128" spans="1:12" x14ac:dyDescent="0.25">
      <c r="A128" s="13" t="s">
        <v>35</v>
      </c>
      <c r="B128" s="14" t="s">
        <v>202</v>
      </c>
      <c r="C128" s="15" t="s">
        <v>687</v>
      </c>
      <c r="D128" s="32">
        <v>44762</v>
      </c>
      <c r="E128" s="17">
        <v>2022</v>
      </c>
      <c r="F128" s="17">
        <v>7</v>
      </c>
      <c r="G128" s="18" t="s">
        <v>692</v>
      </c>
      <c r="H128" s="18" t="s">
        <v>208</v>
      </c>
      <c r="I128" s="19" t="s">
        <v>204</v>
      </c>
      <c r="J128" s="19" t="s">
        <v>813</v>
      </c>
      <c r="K128" s="20" t="s">
        <v>454</v>
      </c>
      <c r="L128" s="21" t="s">
        <v>207</v>
      </c>
    </row>
    <row r="129" spans="1:12" x14ac:dyDescent="0.25">
      <c r="A129" s="13" t="s">
        <v>35</v>
      </c>
      <c r="B129" s="14" t="s">
        <v>202</v>
      </c>
      <c r="C129" s="15" t="s">
        <v>688</v>
      </c>
      <c r="D129" s="32">
        <v>44762</v>
      </c>
      <c r="E129" s="17">
        <v>2022</v>
      </c>
      <c r="F129" s="17">
        <v>7</v>
      </c>
      <c r="G129" s="18" t="s">
        <v>693</v>
      </c>
      <c r="H129" s="18" t="s">
        <v>208</v>
      </c>
      <c r="I129" s="19" t="s">
        <v>204</v>
      </c>
      <c r="J129" s="19" t="s">
        <v>813</v>
      </c>
      <c r="K129" s="20" t="s">
        <v>454</v>
      </c>
      <c r="L129" s="21" t="s">
        <v>207</v>
      </c>
    </row>
    <row r="130" spans="1:12" x14ac:dyDescent="0.25">
      <c r="A130" s="13" t="s">
        <v>35</v>
      </c>
      <c r="B130" s="14" t="s">
        <v>202</v>
      </c>
      <c r="C130" s="15" t="s">
        <v>689</v>
      </c>
      <c r="D130" s="32">
        <v>44763</v>
      </c>
      <c r="E130" s="17">
        <v>2022</v>
      </c>
      <c r="F130" s="17">
        <v>7</v>
      </c>
      <c r="G130" s="18" t="s">
        <v>694</v>
      </c>
      <c r="H130" s="18" t="s">
        <v>208</v>
      </c>
      <c r="I130" s="19" t="s">
        <v>204</v>
      </c>
      <c r="J130" s="19" t="s">
        <v>813</v>
      </c>
      <c r="K130" s="20" t="s">
        <v>454</v>
      </c>
      <c r="L130" s="21" t="s">
        <v>207</v>
      </c>
    </row>
    <row r="131" spans="1:12" x14ac:dyDescent="0.25">
      <c r="A131" s="13" t="s">
        <v>35</v>
      </c>
      <c r="B131" s="14" t="s">
        <v>202</v>
      </c>
      <c r="C131" s="15" t="s">
        <v>690</v>
      </c>
      <c r="D131" s="32">
        <v>44763</v>
      </c>
      <c r="E131" s="17">
        <v>2022</v>
      </c>
      <c r="F131" s="17">
        <v>7</v>
      </c>
      <c r="G131" s="18" t="s">
        <v>695</v>
      </c>
      <c r="H131" s="18" t="s">
        <v>208</v>
      </c>
      <c r="I131" s="19" t="s">
        <v>204</v>
      </c>
      <c r="J131" s="19" t="s">
        <v>813</v>
      </c>
      <c r="K131" s="20" t="s">
        <v>454</v>
      </c>
      <c r="L131" s="21" t="s">
        <v>207</v>
      </c>
    </row>
    <row r="132" spans="1:12" x14ac:dyDescent="0.25">
      <c r="A132" s="13" t="s">
        <v>35</v>
      </c>
      <c r="B132" s="14" t="s">
        <v>202</v>
      </c>
      <c r="C132" s="15" t="s">
        <v>691</v>
      </c>
      <c r="D132" s="32">
        <v>44763</v>
      </c>
      <c r="E132" s="17">
        <v>2022</v>
      </c>
      <c r="F132" s="17">
        <v>7</v>
      </c>
      <c r="G132" s="18" t="s">
        <v>696</v>
      </c>
      <c r="H132" s="18" t="s">
        <v>208</v>
      </c>
      <c r="I132" s="19" t="s">
        <v>204</v>
      </c>
      <c r="J132" s="19" t="s">
        <v>813</v>
      </c>
      <c r="K132" s="20" t="s">
        <v>454</v>
      </c>
      <c r="L132" s="21" t="s">
        <v>207</v>
      </c>
    </row>
    <row r="133" spans="1:12" x14ac:dyDescent="0.25">
      <c r="A133" s="22" t="s">
        <v>35</v>
      </c>
      <c r="B133" s="23" t="s">
        <v>202</v>
      </c>
      <c r="C133" s="24" t="s">
        <v>710</v>
      </c>
      <c r="D133" s="25">
        <v>44792</v>
      </c>
      <c r="E133" s="26">
        <v>2022</v>
      </c>
      <c r="F133" s="26">
        <v>8</v>
      </c>
      <c r="G133" s="27" t="s">
        <v>715</v>
      </c>
      <c r="H133" s="27" t="s">
        <v>208</v>
      </c>
      <c r="I133" s="28" t="s">
        <v>204</v>
      </c>
      <c r="J133" s="28" t="s">
        <v>814</v>
      </c>
      <c r="K133" s="29" t="s">
        <v>720</v>
      </c>
      <c r="L133" s="35" t="s">
        <v>207</v>
      </c>
    </row>
    <row r="134" spans="1:12" x14ac:dyDescent="0.25">
      <c r="A134" s="22" t="s">
        <v>35</v>
      </c>
      <c r="B134" s="23" t="s">
        <v>202</v>
      </c>
      <c r="C134" s="24" t="s">
        <v>711</v>
      </c>
      <c r="D134" s="25">
        <v>44792</v>
      </c>
      <c r="E134" s="26">
        <v>2022</v>
      </c>
      <c r="F134" s="26">
        <v>8</v>
      </c>
      <c r="G134" s="27" t="s">
        <v>716</v>
      </c>
      <c r="H134" s="27" t="s">
        <v>208</v>
      </c>
      <c r="I134" s="28" t="s">
        <v>204</v>
      </c>
      <c r="J134" s="28" t="s">
        <v>814</v>
      </c>
      <c r="K134" s="29" t="s">
        <v>721</v>
      </c>
      <c r="L134" s="35" t="s">
        <v>207</v>
      </c>
    </row>
    <row r="135" spans="1:12" x14ac:dyDescent="0.25">
      <c r="A135" s="22" t="s">
        <v>35</v>
      </c>
      <c r="B135" s="23" t="s">
        <v>202</v>
      </c>
      <c r="C135" s="24" t="s">
        <v>712</v>
      </c>
      <c r="D135" s="25">
        <v>44796</v>
      </c>
      <c r="E135" s="26">
        <v>2022</v>
      </c>
      <c r="F135" s="26">
        <v>8</v>
      </c>
      <c r="G135" s="27" t="s">
        <v>717</v>
      </c>
      <c r="H135" s="27" t="s">
        <v>208</v>
      </c>
      <c r="I135" s="28" t="s">
        <v>204</v>
      </c>
      <c r="J135" s="28" t="s">
        <v>814</v>
      </c>
      <c r="K135" s="29" t="s">
        <v>722</v>
      </c>
      <c r="L135" s="35" t="s">
        <v>207</v>
      </c>
    </row>
    <row r="136" spans="1:12" x14ac:dyDescent="0.25">
      <c r="A136" s="13" t="s">
        <v>35</v>
      </c>
      <c r="B136" s="14" t="s">
        <v>202</v>
      </c>
      <c r="C136" s="15" t="s">
        <v>713</v>
      </c>
      <c r="D136" s="32">
        <v>44797</v>
      </c>
      <c r="E136" s="17">
        <v>2022</v>
      </c>
      <c r="F136" s="17">
        <v>8</v>
      </c>
      <c r="G136" s="18" t="s">
        <v>718</v>
      </c>
      <c r="H136" s="18" t="s">
        <v>208</v>
      </c>
      <c r="I136" s="19" t="s">
        <v>204</v>
      </c>
      <c r="J136" s="19" t="s">
        <v>813</v>
      </c>
      <c r="K136" s="20" t="s">
        <v>454</v>
      </c>
      <c r="L136" s="21" t="s">
        <v>207</v>
      </c>
    </row>
    <row r="137" spans="1:12" x14ac:dyDescent="0.25">
      <c r="A137" s="13" t="s">
        <v>35</v>
      </c>
      <c r="B137" s="14" t="s">
        <v>202</v>
      </c>
      <c r="C137" s="15" t="s">
        <v>714</v>
      </c>
      <c r="D137" s="16">
        <v>44797</v>
      </c>
      <c r="E137" s="17">
        <v>2022</v>
      </c>
      <c r="F137" s="17">
        <v>8</v>
      </c>
      <c r="G137" s="18" t="s">
        <v>719</v>
      </c>
      <c r="H137" s="18" t="s">
        <v>208</v>
      </c>
      <c r="I137" s="19" t="s">
        <v>204</v>
      </c>
      <c r="J137" s="19" t="s">
        <v>813</v>
      </c>
      <c r="K137" s="20" t="s">
        <v>454</v>
      </c>
      <c r="L137" s="21" t="s">
        <v>207</v>
      </c>
    </row>
    <row r="138" spans="1:12" x14ac:dyDescent="0.25">
      <c r="A138" s="13" t="s">
        <v>136</v>
      </c>
      <c r="B138" s="14" t="s">
        <v>225</v>
      </c>
      <c r="C138" s="15" t="s">
        <v>137</v>
      </c>
      <c r="D138" s="16">
        <v>44795</v>
      </c>
      <c r="E138" s="17">
        <v>2022</v>
      </c>
      <c r="F138" s="17">
        <v>8</v>
      </c>
      <c r="G138" s="18" t="s">
        <v>726</v>
      </c>
      <c r="H138" s="18" t="s">
        <v>209</v>
      </c>
      <c r="I138" s="19" t="s">
        <v>564</v>
      </c>
      <c r="J138" s="19" t="s">
        <v>813</v>
      </c>
      <c r="K138" s="20" t="s">
        <v>454</v>
      </c>
      <c r="L138" s="21" t="s">
        <v>207</v>
      </c>
    </row>
    <row r="139" spans="1:12" x14ac:dyDescent="0.25">
      <c r="A139" s="13" t="s">
        <v>136</v>
      </c>
      <c r="B139" s="14" t="s">
        <v>225</v>
      </c>
      <c r="C139" s="15" t="s">
        <v>723</v>
      </c>
      <c r="D139" s="16">
        <v>44796</v>
      </c>
      <c r="E139" s="17">
        <v>2022</v>
      </c>
      <c r="F139" s="17">
        <v>8</v>
      </c>
      <c r="G139" s="18" t="s">
        <v>727</v>
      </c>
      <c r="H139" s="18" t="s">
        <v>209</v>
      </c>
      <c r="I139" s="19" t="s">
        <v>564</v>
      </c>
      <c r="J139" s="19" t="s">
        <v>813</v>
      </c>
      <c r="K139" s="20" t="s">
        <v>454</v>
      </c>
      <c r="L139" s="21" t="s">
        <v>207</v>
      </c>
    </row>
    <row r="140" spans="1:12" x14ac:dyDescent="0.25">
      <c r="A140" s="13" t="s">
        <v>136</v>
      </c>
      <c r="B140" s="14" t="s">
        <v>225</v>
      </c>
      <c r="C140" s="15" t="s">
        <v>724</v>
      </c>
      <c r="D140" s="16">
        <v>44799</v>
      </c>
      <c r="E140" s="17">
        <v>2022</v>
      </c>
      <c r="F140" s="17">
        <v>8</v>
      </c>
      <c r="G140" s="18" t="s">
        <v>728</v>
      </c>
      <c r="H140" s="18" t="s">
        <v>209</v>
      </c>
      <c r="I140" s="19" t="s">
        <v>564</v>
      </c>
      <c r="J140" s="19" t="s">
        <v>813</v>
      </c>
      <c r="K140" s="20" t="s">
        <v>454</v>
      </c>
      <c r="L140" s="21" t="s">
        <v>207</v>
      </c>
    </row>
    <row r="141" spans="1:12" x14ac:dyDescent="0.25">
      <c r="A141" s="22" t="s">
        <v>254</v>
      </c>
      <c r="B141" s="23" t="s">
        <v>255</v>
      </c>
      <c r="C141" s="24" t="s">
        <v>12</v>
      </c>
      <c r="D141" s="25">
        <v>44799</v>
      </c>
      <c r="E141" s="26">
        <v>2022</v>
      </c>
      <c r="F141" s="26">
        <v>8</v>
      </c>
      <c r="G141" s="27" t="s">
        <v>729</v>
      </c>
      <c r="H141" s="27" t="s">
        <v>209</v>
      </c>
      <c r="I141" s="28" t="s">
        <v>564</v>
      </c>
      <c r="J141" s="28" t="s">
        <v>814</v>
      </c>
      <c r="K141" s="29" t="s">
        <v>731</v>
      </c>
      <c r="L141" s="35" t="s">
        <v>207</v>
      </c>
    </row>
    <row r="142" spans="1:12" x14ac:dyDescent="0.25">
      <c r="A142" s="13" t="s">
        <v>254</v>
      </c>
      <c r="B142" s="14" t="s">
        <v>255</v>
      </c>
      <c r="C142" s="15" t="s">
        <v>725</v>
      </c>
      <c r="D142" s="16">
        <v>44799</v>
      </c>
      <c r="E142" s="17">
        <v>2022</v>
      </c>
      <c r="F142" s="17">
        <v>8</v>
      </c>
      <c r="G142" s="18" t="s">
        <v>730</v>
      </c>
      <c r="H142" s="18" t="s">
        <v>209</v>
      </c>
      <c r="I142" s="19" t="s">
        <v>564</v>
      </c>
      <c r="J142" s="19" t="s">
        <v>813</v>
      </c>
      <c r="K142" s="20" t="s">
        <v>454</v>
      </c>
      <c r="L142" s="21" t="s">
        <v>207</v>
      </c>
    </row>
    <row r="143" spans="1:12" x14ac:dyDescent="0.25">
      <c r="A143" s="13" t="s">
        <v>263</v>
      </c>
      <c r="B143" s="14" t="s">
        <v>264</v>
      </c>
      <c r="C143" s="15" t="s">
        <v>732</v>
      </c>
      <c r="D143" s="16">
        <v>44827</v>
      </c>
      <c r="E143" s="17">
        <v>2022</v>
      </c>
      <c r="F143" s="17">
        <v>9</v>
      </c>
      <c r="G143" s="18" t="s">
        <v>733</v>
      </c>
      <c r="H143" s="18" t="s">
        <v>208</v>
      </c>
      <c r="I143" s="19" t="s">
        <v>235</v>
      </c>
      <c r="J143" s="19" t="s">
        <v>813</v>
      </c>
      <c r="K143" s="20" t="s">
        <v>454</v>
      </c>
      <c r="L143" s="21" t="s">
        <v>207</v>
      </c>
    </row>
    <row r="144" spans="1:12" x14ac:dyDescent="0.25">
      <c r="A144" s="13" t="s">
        <v>263</v>
      </c>
      <c r="B144" s="14" t="s">
        <v>264</v>
      </c>
      <c r="C144" s="15" t="s">
        <v>734</v>
      </c>
      <c r="D144" s="16">
        <v>44827</v>
      </c>
      <c r="E144" s="17">
        <v>2022</v>
      </c>
      <c r="F144" s="17">
        <v>9</v>
      </c>
      <c r="G144" s="18" t="s">
        <v>735</v>
      </c>
      <c r="H144" s="18" t="s">
        <v>208</v>
      </c>
      <c r="I144" s="19" t="s">
        <v>235</v>
      </c>
      <c r="J144" s="19" t="s">
        <v>813</v>
      </c>
      <c r="K144" s="20" t="s">
        <v>454</v>
      </c>
      <c r="L144" s="21" t="s">
        <v>207</v>
      </c>
    </row>
    <row r="145" spans="1:12" x14ac:dyDescent="0.25">
      <c r="A145" s="13" t="s">
        <v>244</v>
      </c>
      <c r="B145" s="14" t="s">
        <v>245</v>
      </c>
      <c r="C145" s="15" t="s">
        <v>736</v>
      </c>
      <c r="D145" s="16">
        <v>44830</v>
      </c>
      <c r="E145" s="17">
        <v>2022</v>
      </c>
      <c r="F145" s="17">
        <v>9</v>
      </c>
      <c r="G145" s="18" t="s">
        <v>737</v>
      </c>
      <c r="H145" s="18" t="s">
        <v>208</v>
      </c>
      <c r="I145" s="19" t="s">
        <v>235</v>
      </c>
      <c r="J145" s="19" t="s">
        <v>813</v>
      </c>
      <c r="K145" s="20" t="s">
        <v>454</v>
      </c>
      <c r="L145" s="21" t="s">
        <v>207</v>
      </c>
    </row>
    <row r="146" spans="1:12" x14ac:dyDescent="0.25">
      <c r="A146" s="13" t="s">
        <v>244</v>
      </c>
      <c r="B146" s="14" t="s">
        <v>245</v>
      </c>
      <c r="C146" s="15" t="s">
        <v>738</v>
      </c>
      <c r="D146" s="16">
        <v>44830</v>
      </c>
      <c r="E146" s="17">
        <v>2022</v>
      </c>
      <c r="F146" s="17">
        <v>9</v>
      </c>
      <c r="G146" s="18" t="s">
        <v>739</v>
      </c>
      <c r="H146" s="18" t="s">
        <v>208</v>
      </c>
      <c r="I146" s="19" t="s">
        <v>235</v>
      </c>
      <c r="J146" s="19" t="s">
        <v>813</v>
      </c>
      <c r="K146" s="20" t="s">
        <v>454</v>
      </c>
      <c r="L146" s="21" t="s">
        <v>207</v>
      </c>
    </row>
    <row r="147" spans="1:12" x14ac:dyDescent="0.25">
      <c r="A147" s="22" t="s">
        <v>244</v>
      </c>
      <c r="B147" s="23" t="s">
        <v>245</v>
      </c>
      <c r="C147" s="24" t="s">
        <v>740</v>
      </c>
      <c r="D147" s="25">
        <v>44830</v>
      </c>
      <c r="E147" s="26">
        <v>2022</v>
      </c>
      <c r="F147" s="26">
        <v>9</v>
      </c>
      <c r="G147" s="27" t="s">
        <v>741</v>
      </c>
      <c r="H147" s="27" t="s">
        <v>208</v>
      </c>
      <c r="I147" s="28" t="s">
        <v>235</v>
      </c>
      <c r="J147" s="28" t="s">
        <v>814</v>
      </c>
      <c r="K147" s="29" t="s">
        <v>742</v>
      </c>
      <c r="L147" s="35" t="s">
        <v>207</v>
      </c>
    </row>
    <row r="148" spans="1:12" x14ac:dyDescent="0.25">
      <c r="A148" s="22" t="s">
        <v>151</v>
      </c>
      <c r="B148" s="23" t="s">
        <v>287</v>
      </c>
      <c r="C148" s="24" t="s">
        <v>743</v>
      </c>
      <c r="D148" s="25">
        <v>44826</v>
      </c>
      <c r="E148" s="26">
        <v>2022</v>
      </c>
      <c r="F148" s="26">
        <v>9</v>
      </c>
      <c r="G148" s="27" t="s">
        <v>744</v>
      </c>
      <c r="H148" s="27" t="s">
        <v>209</v>
      </c>
      <c r="I148" s="28" t="s">
        <v>753</v>
      </c>
      <c r="J148" s="28" t="s">
        <v>814</v>
      </c>
      <c r="K148" s="29" t="s">
        <v>754</v>
      </c>
      <c r="L148" s="35" t="s">
        <v>207</v>
      </c>
    </row>
    <row r="149" spans="1:12" x14ac:dyDescent="0.25">
      <c r="A149" s="22" t="s">
        <v>151</v>
      </c>
      <c r="B149" s="23" t="s">
        <v>287</v>
      </c>
      <c r="C149" s="24" t="s">
        <v>745</v>
      </c>
      <c r="D149" s="25">
        <v>44826</v>
      </c>
      <c r="E149" s="26">
        <v>2022</v>
      </c>
      <c r="F149" s="26">
        <v>9</v>
      </c>
      <c r="G149" s="27" t="s">
        <v>746</v>
      </c>
      <c r="H149" s="27" t="s">
        <v>209</v>
      </c>
      <c r="I149" s="28" t="s">
        <v>753</v>
      </c>
      <c r="J149" s="28" t="s">
        <v>814</v>
      </c>
      <c r="K149" s="29" t="s">
        <v>755</v>
      </c>
      <c r="L149" s="35" t="s">
        <v>207</v>
      </c>
    </row>
    <row r="150" spans="1:12" x14ac:dyDescent="0.25">
      <c r="A150" s="22" t="s">
        <v>154</v>
      </c>
      <c r="B150" s="23" t="s">
        <v>284</v>
      </c>
      <c r="C150" s="24" t="s">
        <v>747</v>
      </c>
      <c r="D150" s="25">
        <v>44825</v>
      </c>
      <c r="E150" s="26">
        <v>2022</v>
      </c>
      <c r="F150" s="26">
        <v>9</v>
      </c>
      <c r="G150" s="27" t="s">
        <v>748</v>
      </c>
      <c r="H150" s="27" t="s">
        <v>209</v>
      </c>
      <c r="I150" s="28" t="s">
        <v>753</v>
      </c>
      <c r="J150" s="28" t="s">
        <v>814</v>
      </c>
      <c r="K150" s="29" t="s">
        <v>756</v>
      </c>
      <c r="L150" s="35" t="s">
        <v>207</v>
      </c>
    </row>
    <row r="151" spans="1:12" x14ac:dyDescent="0.25">
      <c r="A151" s="22" t="s">
        <v>154</v>
      </c>
      <c r="B151" s="23" t="s">
        <v>284</v>
      </c>
      <c r="C151" s="24" t="s">
        <v>749</v>
      </c>
      <c r="D151" s="25">
        <v>44825</v>
      </c>
      <c r="E151" s="26">
        <v>2022</v>
      </c>
      <c r="F151" s="26">
        <v>9</v>
      </c>
      <c r="G151" s="27" t="s">
        <v>750</v>
      </c>
      <c r="H151" s="27" t="s">
        <v>209</v>
      </c>
      <c r="I151" s="28" t="s">
        <v>753</v>
      </c>
      <c r="J151" s="28" t="s">
        <v>814</v>
      </c>
      <c r="K151" s="29" t="s">
        <v>757</v>
      </c>
      <c r="L151" s="35" t="s">
        <v>207</v>
      </c>
    </row>
    <row r="152" spans="1:12" x14ac:dyDescent="0.25">
      <c r="A152" s="22" t="s">
        <v>154</v>
      </c>
      <c r="B152" s="23" t="s">
        <v>284</v>
      </c>
      <c r="C152" s="24" t="s">
        <v>751</v>
      </c>
      <c r="D152" s="25">
        <v>44825</v>
      </c>
      <c r="E152" s="26">
        <v>2022</v>
      </c>
      <c r="F152" s="26">
        <v>9</v>
      </c>
      <c r="G152" s="27" t="s">
        <v>752</v>
      </c>
      <c r="H152" s="27" t="s">
        <v>209</v>
      </c>
      <c r="I152" s="28" t="s">
        <v>753</v>
      </c>
      <c r="J152" s="28" t="s">
        <v>814</v>
      </c>
      <c r="K152" s="29" t="s">
        <v>758</v>
      </c>
      <c r="L152" s="35" t="s">
        <v>207</v>
      </c>
    </row>
    <row r="153" spans="1:12" x14ac:dyDescent="0.25">
      <c r="A153" s="22" t="s">
        <v>244</v>
      </c>
      <c r="B153" s="23" t="s">
        <v>245</v>
      </c>
      <c r="C153" s="24" t="s">
        <v>759</v>
      </c>
      <c r="D153" s="25">
        <v>44852</v>
      </c>
      <c r="E153" s="26">
        <v>2022</v>
      </c>
      <c r="F153" s="26">
        <v>10</v>
      </c>
      <c r="G153" s="27" t="s">
        <v>764</v>
      </c>
      <c r="H153" s="27" t="s">
        <v>208</v>
      </c>
      <c r="I153" s="28" t="s">
        <v>235</v>
      </c>
      <c r="J153" s="28" t="s">
        <v>814</v>
      </c>
      <c r="K153" s="29" t="s">
        <v>769</v>
      </c>
      <c r="L153" s="35" t="s">
        <v>207</v>
      </c>
    </row>
    <row r="154" spans="1:12" x14ac:dyDescent="0.25">
      <c r="A154" s="13" t="s">
        <v>244</v>
      </c>
      <c r="B154" s="14" t="s">
        <v>245</v>
      </c>
      <c r="C154" s="15" t="s">
        <v>760</v>
      </c>
      <c r="D154" s="16">
        <v>44852</v>
      </c>
      <c r="E154" s="17">
        <v>2022</v>
      </c>
      <c r="F154" s="17">
        <v>10</v>
      </c>
      <c r="G154" s="18" t="s">
        <v>765</v>
      </c>
      <c r="H154" s="18" t="s">
        <v>208</v>
      </c>
      <c r="I154" s="19" t="s">
        <v>235</v>
      </c>
      <c r="J154" s="19" t="s">
        <v>813</v>
      </c>
      <c r="K154" s="20" t="s">
        <v>770</v>
      </c>
      <c r="L154" s="21" t="s">
        <v>207</v>
      </c>
    </row>
    <row r="155" spans="1:12" x14ac:dyDescent="0.25">
      <c r="A155" s="13" t="s">
        <v>233</v>
      </c>
      <c r="B155" s="14" t="s">
        <v>234</v>
      </c>
      <c r="C155" s="15" t="s">
        <v>761</v>
      </c>
      <c r="D155" s="16">
        <v>44855</v>
      </c>
      <c r="E155" s="17">
        <v>2022</v>
      </c>
      <c r="F155" s="17">
        <v>10</v>
      </c>
      <c r="G155" s="18" t="s">
        <v>766</v>
      </c>
      <c r="H155" s="18" t="s">
        <v>208</v>
      </c>
      <c r="I155" s="19" t="s">
        <v>235</v>
      </c>
      <c r="J155" s="19" t="s">
        <v>813</v>
      </c>
      <c r="K155" s="20" t="s">
        <v>454</v>
      </c>
      <c r="L155" s="21" t="s">
        <v>207</v>
      </c>
    </row>
    <row r="156" spans="1:12" x14ac:dyDescent="0.25">
      <c r="A156" s="22" t="s">
        <v>233</v>
      </c>
      <c r="B156" s="23" t="s">
        <v>234</v>
      </c>
      <c r="C156" s="24" t="s">
        <v>762</v>
      </c>
      <c r="D156" s="25">
        <v>44855</v>
      </c>
      <c r="E156" s="26">
        <v>2022</v>
      </c>
      <c r="F156" s="26">
        <v>10</v>
      </c>
      <c r="G156" s="27" t="s">
        <v>767</v>
      </c>
      <c r="H156" s="27" t="s">
        <v>208</v>
      </c>
      <c r="I156" s="28" t="s">
        <v>235</v>
      </c>
      <c r="J156" s="28" t="s">
        <v>814</v>
      </c>
      <c r="K156" s="29" t="s">
        <v>771</v>
      </c>
      <c r="L156" s="35" t="s">
        <v>207</v>
      </c>
    </row>
    <row r="157" spans="1:12" x14ac:dyDescent="0.25">
      <c r="A157" s="13" t="s">
        <v>233</v>
      </c>
      <c r="B157" s="14" t="s">
        <v>234</v>
      </c>
      <c r="C157" s="15" t="s">
        <v>763</v>
      </c>
      <c r="D157" s="16">
        <v>44855</v>
      </c>
      <c r="E157" s="17">
        <v>2022</v>
      </c>
      <c r="F157" s="17">
        <v>10</v>
      </c>
      <c r="G157" s="18" t="s">
        <v>768</v>
      </c>
      <c r="H157" s="18" t="s">
        <v>208</v>
      </c>
      <c r="I157" s="19" t="s">
        <v>235</v>
      </c>
      <c r="J157" s="19" t="s">
        <v>813</v>
      </c>
      <c r="K157" s="20" t="s">
        <v>454</v>
      </c>
      <c r="L157" s="21" t="s">
        <v>207</v>
      </c>
    </row>
    <row r="158" spans="1:12" x14ac:dyDescent="0.25">
      <c r="A158" s="13" t="s">
        <v>36</v>
      </c>
      <c r="B158" s="14" t="s">
        <v>203</v>
      </c>
      <c r="C158" s="15" t="s">
        <v>50</v>
      </c>
      <c r="D158" s="16">
        <v>44854</v>
      </c>
      <c r="E158" s="17">
        <v>2022</v>
      </c>
      <c r="F158" s="17">
        <v>10</v>
      </c>
      <c r="G158" s="18" t="s">
        <v>785</v>
      </c>
      <c r="H158" s="18" t="s">
        <v>209</v>
      </c>
      <c r="I158" s="19" t="s">
        <v>205</v>
      </c>
      <c r="J158" s="19" t="s">
        <v>813</v>
      </c>
      <c r="K158" s="20" t="s">
        <v>454</v>
      </c>
      <c r="L158" s="21" t="s">
        <v>207</v>
      </c>
    </row>
    <row r="159" spans="1:12" x14ac:dyDescent="0.25">
      <c r="A159" s="13" t="s">
        <v>36</v>
      </c>
      <c r="B159" s="14" t="s">
        <v>203</v>
      </c>
      <c r="C159" s="15" t="s">
        <v>65</v>
      </c>
      <c r="D159" s="16">
        <v>44854</v>
      </c>
      <c r="E159" s="17">
        <v>2022</v>
      </c>
      <c r="F159" s="17">
        <v>10</v>
      </c>
      <c r="G159" s="18" t="s">
        <v>786</v>
      </c>
      <c r="H159" s="18" t="s">
        <v>209</v>
      </c>
      <c r="I159" s="19" t="s">
        <v>205</v>
      </c>
      <c r="J159" s="19" t="s">
        <v>813</v>
      </c>
      <c r="K159" s="20" t="s">
        <v>454</v>
      </c>
      <c r="L159" s="21" t="s">
        <v>207</v>
      </c>
    </row>
    <row r="160" spans="1:12" x14ac:dyDescent="0.25">
      <c r="A160" s="13" t="s">
        <v>36</v>
      </c>
      <c r="B160" s="14" t="s">
        <v>203</v>
      </c>
      <c r="C160" s="15" t="s">
        <v>787</v>
      </c>
      <c r="D160" s="16">
        <v>44854</v>
      </c>
      <c r="E160" s="17">
        <v>2022</v>
      </c>
      <c r="F160" s="17">
        <v>10</v>
      </c>
      <c r="G160" s="18" t="s">
        <v>788</v>
      </c>
      <c r="H160" s="18" t="s">
        <v>209</v>
      </c>
      <c r="I160" s="19" t="s">
        <v>205</v>
      </c>
      <c r="J160" s="19" t="s">
        <v>813</v>
      </c>
      <c r="K160" s="20" t="s">
        <v>454</v>
      </c>
      <c r="L160" s="21" t="s">
        <v>207</v>
      </c>
    </row>
    <row r="161" spans="1:12" x14ac:dyDescent="0.25">
      <c r="A161" s="13" t="s">
        <v>36</v>
      </c>
      <c r="B161" s="14" t="s">
        <v>203</v>
      </c>
      <c r="C161" s="15" t="s">
        <v>789</v>
      </c>
      <c r="D161" s="16">
        <v>44854</v>
      </c>
      <c r="E161" s="17">
        <v>2022</v>
      </c>
      <c r="F161" s="17">
        <v>10</v>
      </c>
      <c r="G161" s="18" t="s">
        <v>790</v>
      </c>
      <c r="H161" s="18" t="s">
        <v>209</v>
      </c>
      <c r="I161" s="19" t="s">
        <v>205</v>
      </c>
      <c r="J161" s="19" t="s">
        <v>813</v>
      </c>
      <c r="K161" s="20" t="s">
        <v>454</v>
      </c>
      <c r="L161" s="21" t="s">
        <v>207</v>
      </c>
    </row>
    <row r="162" spans="1:12" x14ac:dyDescent="0.25">
      <c r="A162" s="13" t="s">
        <v>33</v>
      </c>
      <c r="B162" s="14" t="s">
        <v>230</v>
      </c>
      <c r="C162" s="15" t="s">
        <v>791</v>
      </c>
      <c r="D162" s="16">
        <v>44853</v>
      </c>
      <c r="E162" s="17">
        <v>2022</v>
      </c>
      <c r="F162" s="17">
        <v>10</v>
      </c>
      <c r="G162" s="18" t="s">
        <v>792</v>
      </c>
      <c r="H162" s="18" t="s">
        <v>209</v>
      </c>
      <c r="I162" s="19" t="s">
        <v>205</v>
      </c>
      <c r="J162" s="19" t="s">
        <v>813</v>
      </c>
      <c r="K162" s="20" t="s">
        <v>454</v>
      </c>
      <c r="L162" s="21" t="s">
        <v>207</v>
      </c>
    </row>
    <row r="163" spans="1:12" x14ac:dyDescent="0.25">
      <c r="A163" s="13" t="s">
        <v>233</v>
      </c>
      <c r="B163" s="14" t="s">
        <v>234</v>
      </c>
      <c r="C163" s="15" t="s">
        <v>772</v>
      </c>
      <c r="D163" s="16">
        <v>44879</v>
      </c>
      <c r="E163" s="17">
        <v>2022</v>
      </c>
      <c r="F163" s="17">
        <v>11</v>
      </c>
      <c r="G163" s="18" t="s">
        <v>778</v>
      </c>
      <c r="H163" s="18" t="s">
        <v>208</v>
      </c>
      <c r="I163" s="19" t="s">
        <v>235</v>
      </c>
      <c r="J163" s="19" t="s">
        <v>813</v>
      </c>
      <c r="K163" s="20" t="s">
        <v>454</v>
      </c>
      <c r="L163" s="21" t="s">
        <v>207</v>
      </c>
    </row>
    <row r="164" spans="1:12" x14ac:dyDescent="0.25">
      <c r="A164" s="22" t="s">
        <v>233</v>
      </c>
      <c r="B164" s="23" t="s">
        <v>234</v>
      </c>
      <c r="C164" s="24" t="s">
        <v>773</v>
      </c>
      <c r="D164" s="25">
        <v>44879</v>
      </c>
      <c r="E164" s="26">
        <v>2022</v>
      </c>
      <c r="F164" s="26">
        <v>11</v>
      </c>
      <c r="G164" s="27" t="s">
        <v>779</v>
      </c>
      <c r="H164" s="27" t="s">
        <v>208</v>
      </c>
      <c r="I164" s="28" t="s">
        <v>235</v>
      </c>
      <c r="J164" s="28" t="s">
        <v>814</v>
      </c>
      <c r="K164" s="29" t="s">
        <v>784</v>
      </c>
      <c r="L164" s="35" t="s">
        <v>207</v>
      </c>
    </row>
    <row r="165" spans="1:12" x14ac:dyDescent="0.25">
      <c r="A165" s="13" t="s">
        <v>233</v>
      </c>
      <c r="B165" s="14" t="s">
        <v>234</v>
      </c>
      <c r="C165" s="15" t="s">
        <v>774</v>
      </c>
      <c r="D165" s="16">
        <v>44879</v>
      </c>
      <c r="E165" s="17">
        <v>2022</v>
      </c>
      <c r="F165" s="17">
        <v>11</v>
      </c>
      <c r="G165" s="18" t="s">
        <v>780</v>
      </c>
      <c r="H165" s="18" t="s">
        <v>208</v>
      </c>
      <c r="I165" s="19" t="s">
        <v>235</v>
      </c>
      <c r="J165" s="19" t="s">
        <v>813</v>
      </c>
      <c r="K165" s="20" t="s">
        <v>809</v>
      </c>
      <c r="L165" s="21" t="s">
        <v>207</v>
      </c>
    </row>
    <row r="166" spans="1:12" x14ac:dyDescent="0.25">
      <c r="A166" s="13" t="s">
        <v>250</v>
      </c>
      <c r="B166" s="14" t="s">
        <v>158</v>
      </c>
      <c r="C166" s="15" t="s">
        <v>775</v>
      </c>
      <c r="D166" s="16">
        <v>44887</v>
      </c>
      <c r="E166" s="17">
        <v>2022</v>
      </c>
      <c r="F166" s="17">
        <v>11</v>
      </c>
      <c r="G166" s="18" t="s">
        <v>781</v>
      </c>
      <c r="H166" s="18" t="s">
        <v>208</v>
      </c>
      <c r="I166" s="19" t="s">
        <v>235</v>
      </c>
      <c r="J166" s="19" t="s">
        <v>813</v>
      </c>
      <c r="K166" s="20" t="s">
        <v>454</v>
      </c>
      <c r="L166" s="21" t="s">
        <v>207</v>
      </c>
    </row>
    <row r="167" spans="1:12" x14ac:dyDescent="0.25">
      <c r="A167" s="13" t="s">
        <v>250</v>
      </c>
      <c r="B167" s="14" t="s">
        <v>158</v>
      </c>
      <c r="C167" s="15" t="s">
        <v>776</v>
      </c>
      <c r="D167" s="16">
        <v>44887</v>
      </c>
      <c r="E167" s="17">
        <v>2022</v>
      </c>
      <c r="F167" s="17">
        <v>11</v>
      </c>
      <c r="G167" s="18" t="s">
        <v>782</v>
      </c>
      <c r="H167" s="18" t="s">
        <v>208</v>
      </c>
      <c r="I167" s="19" t="s">
        <v>235</v>
      </c>
      <c r="J167" s="19" t="s">
        <v>813</v>
      </c>
      <c r="K167" s="20" t="s">
        <v>454</v>
      </c>
      <c r="L167" s="21" t="s">
        <v>207</v>
      </c>
    </row>
    <row r="168" spans="1:12" x14ac:dyDescent="0.25">
      <c r="A168" s="13" t="s">
        <v>250</v>
      </c>
      <c r="B168" s="14" t="s">
        <v>158</v>
      </c>
      <c r="C168" s="15" t="s">
        <v>777</v>
      </c>
      <c r="D168" s="16">
        <v>44887</v>
      </c>
      <c r="E168" s="17">
        <v>2022</v>
      </c>
      <c r="F168" s="17">
        <v>11</v>
      </c>
      <c r="G168" s="18" t="s">
        <v>783</v>
      </c>
      <c r="H168" s="18" t="s">
        <v>208</v>
      </c>
      <c r="I168" s="19" t="s">
        <v>235</v>
      </c>
      <c r="J168" s="19" t="s">
        <v>813</v>
      </c>
      <c r="K168" s="20" t="s">
        <v>454</v>
      </c>
      <c r="L168" s="21" t="s">
        <v>207</v>
      </c>
    </row>
    <row r="169" spans="1:12" x14ac:dyDescent="0.25">
      <c r="A169" s="13" t="s">
        <v>161</v>
      </c>
      <c r="B169" s="14" t="s">
        <v>239</v>
      </c>
      <c r="C169" s="15" t="s">
        <v>793</v>
      </c>
      <c r="D169" s="16">
        <v>44874</v>
      </c>
      <c r="E169" s="17">
        <v>2022</v>
      </c>
      <c r="F169" s="17">
        <v>11</v>
      </c>
      <c r="G169" s="18" t="s">
        <v>798</v>
      </c>
      <c r="H169" s="18" t="s">
        <v>209</v>
      </c>
      <c r="I169" s="19" t="s">
        <v>396</v>
      </c>
      <c r="J169" s="19" t="s">
        <v>813</v>
      </c>
      <c r="K169" s="20" t="s">
        <v>454</v>
      </c>
      <c r="L169" s="21" t="s">
        <v>207</v>
      </c>
    </row>
    <row r="170" spans="1:12" x14ac:dyDescent="0.25">
      <c r="A170" s="13" t="s">
        <v>161</v>
      </c>
      <c r="B170" s="14" t="s">
        <v>239</v>
      </c>
      <c r="C170" s="15" t="s">
        <v>794</v>
      </c>
      <c r="D170" s="16">
        <v>44874</v>
      </c>
      <c r="E170" s="17">
        <v>2022</v>
      </c>
      <c r="F170" s="17">
        <v>11</v>
      </c>
      <c r="G170" s="18" t="s">
        <v>799</v>
      </c>
      <c r="H170" s="18" t="s">
        <v>209</v>
      </c>
      <c r="I170" s="19" t="s">
        <v>396</v>
      </c>
      <c r="J170" s="19" t="s">
        <v>813</v>
      </c>
      <c r="K170" s="20" t="s">
        <v>454</v>
      </c>
      <c r="L170" s="21" t="s">
        <v>207</v>
      </c>
    </row>
    <row r="171" spans="1:12" x14ac:dyDescent="0.25">
      <c r="A171" s="13" t="s">
        <v>161</v>
      </c>
      <c r="B171" s="14" t="s">
        <v>239</v>
      </c>
      <c r="C171" s="15" t="s">
        <v>795</v>
      </c>
      <c r="D171" s="16">
        <v>44874</v>
      </c>
      <c r="E171" s="17">
        <v>2022</v>
      </c>
      <c r="F171" s="17">
        <v>11</v>
      </c>
      <c r="G171" s="18" t="s">
        <v>800</v>
      </c>
      <c r="H171" s="18" t="s">
        <v>209</v>
      </c>
      <c r="I171" s="19" t="s">
        <v>396</v>
      </c>
      <c r="J171" s="19" t="s">
        <v>813</v>
      </c>
      <c r="K171" s="20" t="s">
        <v>454</v>
      </c>
      <c r="L171" s="21" t="s">
        <v>207</v>
      </c>
    </row>
    <row r="172" spans="1:12" x14ac:dyDescent="0.25">
      <c r="A172" s="13" t="s">
        <v>164</v>
      </c>
      <c r="B172" s="14" t="s">
        <v>258</v>
      </c>
      <c r="C172" s="15" t="s">
        <v>796</v>
      </c>
      <c r="D172" s="16">
        <v>44876</v>
      </c>
      <c r="E172" s="17">
        <v>2022</v>
      </c>
      <c r="F172" s="17">
        <v>11</v>
      </c>
      <c r="G172" s="18" t="s">
        <v>801</v>
      </c>
      <c r="H172" s="18" t="s">
        <v>209</v>
      </c>
      <c r="I172" s="19" t="s">
        <v>396</v>
      </c>
      <c r="J172" s="19" t="s">
        <v>813</v>
      </c>
      <c r="K172" s="20" t="s">
        <v>811</v>
      </c>
      <c r="L172" s="21" t="s">
        <v>207</v>
      </c>
    </row>
    <row r="173" spans="1:12" x14ac:dyDescent="0.25">
      <c r="A173" s="13" t="s">
        <v>164</v>
      </c>
      <c r="B173" s="14" t="s">
        <v>258</v>
      </c>
      <c r="C173" s="15" t="s">
        <v>797</v>
      </c>
      <c r="D173" s="16">
        <v>44876</v>
      </c>
      <c r="E173" s="17">
        <v>2022</v>
      </c>
      <c r="F173" s="17">
        <v>11</v>
      </c>
      <c r="G173" s="18" t="s">
        <v>802</v>
      </c>
      <c r="H173" s="18" t="s">
        <v>209</v>
      </c>
      <c r="I173" s="19" t="s">
        <v>396</v>
      </c>
      <c r="J173" s="19" t="s">
        <v>813</v>
      </c>
      <c r="K173" s="20" t="s">
        <v>810</v>
      </c>
      <c r="L173" s="21" t="s">
        <v>207</v>
      </c>
    </row>
    <row r="176" spans="1:12" x14ac:dyDescent="0.25">
      <c r="B176" s="46"/>
      <c r="C176" s="46" t="s">
        <v>819</v>
      </c>
      <c r="D176" s="46" t="s">
        <v>820</v>
      </c>
    </row>
    <row r="177" spans="2:4" x14ac:dyDescent="0.25">
      <c r="B177" s="38" t="s">
        <v>815</v>
      </c>
      <c r="C177" s="35">
        <f>COUNTIF($J$4:$J$173,"NO")</f>
        <v>134</v>
      </c>
      <c r="D177" s="48">
        <f>+C177/$C$179</f>
        <v>0.78823529411764703</v>
      </c>
    </row>
    <row r="178" spans="2:4" x14ac:dyDescent="0.25">
      <c r="B178" s="38" t="s">
        <v>816</v>
      </c>
      <c r="C178" s="35">
        <f>COUNTIF($J$4:$J$173,"SI")</f>
        <v>36</v>
      </c>
      <c r="D178" s="48">
        <f>+C178/$C$179</f>
        <v>0.21176470588235294</v>
      </c>
    </row>
    <row r="179" spans="2:4" x14ac:dyDescent="0.25">
      <c r="B179" s="47" t="s">
        <v>821</v>
      </c>
      <c r="C179" s="35">
        <f>SUM(C177:C178)</f>
        <v>170</v>
      </c>
      <c r="D179" s="49"/>
    </row>
  </sheetData>
  <autoFilter ref="A3:L173" xr:uid="{4596195C-A55E-4A93-8B71-3C9D6EADC3CB}"/>
  <dataValidations count="7">
    <dataValidation type="date" operator="greaterThanOrEqual" allowBlank="1" showInputMessage="1" showErrorMessage="1" errorTitle="Control de fecha." error="Verificar que la fecha del acta sea igual o superior a la fecha de solicitud de la Tarea." sqref="D9:D10 D4:D5 E4:F63" xr:uid="{BC12F233-A190-4E63-8E77-CE13D5AFCD6A}">
      <formula1>#REF!</formula1>
    </dataValidation>
    <dataValidation type="date" operator="greaterThanOrEqual" allowBlank="1" showInputMessage="1" showErrorMessage="1" errorTitle="Control de fecha." error="Verificar que la fecha del acta se igual o superior a la fecha de solicitud de la Tarea." sqref="D11:D13 D6:D8 D55:D57 D60:D63" xr:uid="{99276453-5F7E-425F-80E8-76E9B23455BE}">
      <formula1>#REF!</formula1>
    </dataValidation>
    <dataValidation operator="lessThanOrEqual" allowBlank="1" showInputMessage="1" showErrorMessage="1" errorTitle="Corregir" error="Nombre del medidor no encontrado en la lista de Medidores o no corresponde al Nemo de Agente detallado" sqref="K56:K57 K1:K52 K64:K1048576" xr:uid="{BBFB2655-22AF-43AD-8A5A-5B836AD0783B}"/>
    <dataValidation errorStyle="warning" operator="equal" allowBlank="1" showInputMessage="1" showErrorMessage="1" errorTitle="Corregir" error="Nemotécnico no encontrado en la lista de Medidores" sqref="B1:B52 B64:B175 B177:B178 B180:B1048576" xr:uid="{A5E0EAA5-AC64-4F05-8887-31E8EC1E21E0}"/>
    <dataValidation type="textLength" operator="lessThanOrEqual" allowBlank="1" showInputMessage="1" showErrorMessage="1" errorTitle="Corregir" error="Nombre del medidor no encontrado en la lista de Medidores o no corresponde al Nemo de Agente detallado" promptTitle="Breve conclusión" prompt="Detallar una breve conclusión de la auditoría" sqref="K53:K55 K58:K63" xr:uid="{B61A686B-C5B0-4815-B23A-FEC7DA088C7A}">
      <formula1>300</formula1>
    </dataValidation>
    <dataValidation type="date" operator="greaterThanOrEqual" allowBlank="1" showInputMessage="1" showErrorMessage="1" errorTitle="Control de fecha." error="Verificar que la fecha del acta sea igual o superior a la fecha de solicitud de la Tarea." sqref="D53:D54 D58:D59" xr:uid="{F04F1379-7359-4268-8E4F-080A52F660AC}">
      <formula1>#REF!</formula1>
    </dataValidation>
    <dataValidation errorStyle="warning" operator="equal" allowBlank="1" showInputMessage="1" showErrorMessage="1" errorTitle="Corregir" error="Nemotécnico no encontrado en la lista de Medidores" promptTitle="Agente Responsable" prompt="Se autocompletará al cargar el NEMO Agente" sqref="B53:B63" xr:uid="{31708A1A-15FF-4D7C-A456-488038FC8E7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57705-D55B-4FA5-BC30-7C489A27A695}">
  <dimension ref="A1:M79"/>
  <sheetViews>
    <sheetView workbookViewId="0">
      <pane ySplit="2" topLeftCell="A3" activePane="bottomLeft" state="frozen"/>
      <selection pane="bottomLeft" activeCell="A2" sqref="A2"/>
    </sheetView>
  </sheetViews>
  <sheetFormatPr baseColWidth="10" defaultRowHeight="15" x14ac:dyDescent="0.25"/>
  <cols>
    <col min="1" max="1" width="12.28515625" bestFit="1" customWidth="1"/>
    <col min="2" max="2" width="32.85546875" bestFit="1" customWidth="1"/>
    <col min="3" max="3" width="10.5703125" customWidth="1"/>
    <col min="4" max="4" width="15.42578125" bestFit="1" customWidth="1"/>
    <col min="5" max="5" width="7.5703125" bestFit="1" customWidth="1"/>
    <col min="6" max="6" width="15.140625" customWidth="1"/>
    <col min="7" max="7" width="13.85546875" customWidth="1"/>
    <col min="8" max="13" width="12.5703125" customWidth="1"/>
  </cols>
  <sheetData>
    <row r="1" spans="1:13" x14ac:dyDescent="0.25">
      <c r="H1" s="50" t="s">
        <v>210</v>
      </c>
      <c r="I1" s="51"/>
      <c r="J1" s="51"/>
      <c r="K1" s="52"/>
    </row>
    <row r="2" spans="1:13" s="1" customFormat="1" ht="36.75" customHeight="1" x14ac:dyDescent="0.25">
      <c r="A2" s="9" t="s">
        <v>817</v>
      </c>
      <c r="B2" s="9" t="s">
        <v>818</v>
      </c>
      <c r="C2" s="9" t="s">
        <v>181</v>
      </c>
      <c r="D2" s="9" t="s">
        <v>211</v>
      </c>
      <c r="E2" s="9" t="s">
        <v>212</v>
      </c>
      <c r="F2" s="9" t="s">
        <v>805</v>
      </c>
      <c r="G2" s="9" t="s">
        <v>826</v>
      </c>
      <c r="H2" s="10" t="s">
        <v>699</v>
      </c>
      <c r="I2" s="10" t="s">
        <v>823</v>
      </c>
      <c r="J2" s="30" t="s">
        <v>698</v>
      </c>
      <c r="K2" s="30" t="s">
        <v>824</v>
      </c>
      <c r="L2" s="9" t="s">
        <v>822</v>
      </c>
      <c r="M2" s="9" t="s">
        <v>825</v>
      </c>
    </row>
    <row r="3" spans="1:13" x14ac:dyDescent="0.25">
      <c r="A3" t="s">
        <v>35</v>
      </c>
      <c r="B3" t="s">
        <v>202</v>
      </c>
      <c r="C3" t="s">
        <v>213</v>
      </c>
      <c r="D3" t="s">
        <v>214</v>
      </c>
      <c r="E3" t="s">
        <v>208</v>
      </c>
      <c r="F3" s="11">
        <v>22745737.33499999</v>
      </c>
      <c r="G3">
        <v>51</v>
      </c>
      <c r="H3">
        <f>COUNTIFS('Controles Distribuidores ADC'!A:A,'ADC DISTRIBUIDORES Plan'!A3,'Controles Distribuidores ADC'!L:L,"Año 1")</f>
        <v>10</v>
      </c>
      <c r="I3" s="12">
        <f>+H3/G3</f>
        <v>0.19607843137254902</v>
      </c>
      <c r="J3">
        <f>COUNTIFS('Controles Distribuidores ADC'!A:A,'ADC DISTRIBUIDORES Plan'!A3,'Controles Distribuidores ADC'!L:L,"Año 2")</f>
        <v>10</v>
      </c>
      <c r="K3" s="12">
        <f>+J3/G3</f>
        <v>0.19607843137254902</v>
      </c>
      <c r="L3">
        <f>H3+J3</f>
        <v>20</v>
      </c>
      <c r="M3" s="12">
        <f>+L3/G3</f>
        <v>0.39215686274509803</v>
      </c>
    </row>
    <row r="4" spans="1:13" x14ac:dyDescent="0.25">
      <c r="A4" t="s">
        <v>36</v>
      </c>
      <c r="B4" t="s">
        <v>203</v>
      </c>
      <c r="C4" t="s">
        <v>213</v>
      </c>
      <c r="D4" t="s">
        <v>214</v>
      </c>
      <c r="E4" t="s">
        <v>209</v>
      </c>
      <c r="F4" s="11">
        <v>17840844.23</v>
      </c>
      <c r="G4">
        <v>56</v>
      </c>
      <c r="H4">
        <f>COUNTIFS('Controles Distribuidores ADC'!A:A,'ADC DISTRIBUIDORES Plan'!A4,'Controles Distribuidores ADC'!L:L,"Año 1")</f>
        <v>15</v>
      </c>
      <c r="I4" s="12">
        <f>+H4/G4</f>
        <v>0.26785714285714285</v>
      </c>
      <c r="J4">
        <f>COUNTIFS('Controles Distribuidores ADC'!A:A,'ADC DISTRIBUIDORES Plan'!A4,'Controles Distribuidores ADC'!L:L,"Año 2")</f>
        <v>4</v>
      </c>
      <c r="K4" s="12">
        <f>+J4/G4</f>
        <v>7.1428571428571425E-2</v>
      </c>
      <c r="L4">
        <f>H4+J4</f>
        <v>19</v>
      </c>
      <c r="M4" s="12">
        <f t="shared" ref="M4:M67" si="0">+L4/G4</f>
        <v>0.3392857142857143</v>
      </c>
    </row>
    <row r="5" spans="1:13" x14ac:dyDescent="0.25">
      <c r="A5" t="s">
        <v>215</v>
      </c>
      <c r="B5" t="s">
        <v>216</v>
      </c>
      <c r="C5" t="s">
        <v>217</v>
      </c>
      <c r="D5" t="s">
        <v>218</v>
      </c>
      <c r="E5" t="s">
        <v>208</v>
      </c>
      <c r="F5" s="11">
        <v>10065769.775000002</v>
      </c>
      <c r="G5">
        <v>51</v>
      </c>
      <c r="H5">
        <f>COUNTIFS('Controles Distribuidores ADC'!A:A,'ADC DISTRIBUIDORES Plan'!A5,'Controles Distribuidores ADC'!L:L,"Año 1")</f>
        <v>21</v>
      </c>
      <c r="I5" s="12">
        <f>+H5/G5</f>
        <v>0.41176470588235292</v>
      </c>
      <c r="J5">
        <f>COUNTIFS('Controles Distribuidores ADC'!A:A,'ADC DISTRIBUIDORES Plan'!A5,'Controles Distribuidores ADC'!L:L,"Año 2")</f>
        <v>0</v>
      </c>
      <c r="K5" s="12">
        <f>+J5/G5</f>
        <v>0</v>
      </c>
      <c r="L5">
        <f>H5+J5</f>
        <v>21</v>
      </c>
      <c r="M5" s="12">
        <f t="shared" si="0"/>
        <v>0.41176470588235292</v>
      </c>
    </row>
    <row r="6" spans="1:13" x14ac:dyDescent="0.25">
      <c r="A6" t="s">
        <v>10</v>
      </c>
      <c r="B6" t="s">
        <v>219</v>
      </c>
      <c r="C6" t="s">
        <v>220</v>
      </c>
      <c r="D6" t="s">
        <v>221</v>
      </c>
      <c r="E6" t="s">
        <v>209</v>
      </c>
      <c r="F6" s="11">
        <v>9305317.449000001</v>
      </c>
      <c r="G6">
        <v>58</v>
      </c>
      <c r="H6">
        <f>COUNTIFS('Controles Distribuidores ADC'!A:A,'ADC DISTRIBUIDORES Plan'!A6,'Controles Distribuidores ADC'!L:L,"Año 1")</f>
        <v>15</v>
      </c>
      <c r="I6" s="12">
        <f>+H6/G6</f>
        <v>0.25862068965517243</v>
      </c>
      <c r="J6">
        <f>COUNTIFS('Controles Distribuidores ADC'!A:A,'ADC DISTRIBUIDORES Plan'!A6,'Controles Distribuidores ADC'!L:L,"Año 2")</f>
        <v>0</v>
      </c>
      <c r="K6" s="12">
        <f>+J6/G6</f>
        <v>0</v>
      </c>
      <c r="L6">
        <f>H6+J6</f>
        <v>15</v>
      </c>
      <c r="M6" s="12">
        <f t="shared" si="0"/>
        <v>0.25862068965517243</v>
      </c>
    </row>
    <row r="7" spans="1:13" x14ac:dyDescent="0.25">
      <c r="A7" t="s">
        <v>136</v>
      </c>
      <c r="B7" t="s">
        <v>225</v>
      </c>
      <c r="C7" t="s">
        <v>226</v>
      </c>
      <c r="D7" t="s">
        <v>227</v>
      </c>
      <c r="E7" t="s">
        <v>209</v>
      </c>
      <c r="F7" s="11">
        <v>3278585.7139999988</v>
      </c>
      <c r="G7">
        <v>34</v>
      </c>
      <c r="H7">
        <f>COUNTIFS('Controles Distribuidores ADC'!A:A,'ADC DISTRIBUIDORES Plan'!A8,'Controles Distribuidores ADC'!L:L,"Año 1")</f>
        <v>12</v>
      </c>
      <c r="I7" s="12">
        <f>+H7/G7</f>
        <v>0.35294117647058826</v>
      </c>
      <c r="J7">
        <f>COUNTIFS('Controles Distribuidores ADC'!A:A,'ADC DISTRIBUIDORES Plan'!A8,'Controles Distribuidores ADC'!L:L,"Año 2")</f>
        <v>0</v>
      </c>
      <c r="K7" s="12">
        <f>+J7/G7</f>
        <v>0</v>
      </c>
      <c r="L7">
        <f>H7+J7</f>
        <v>12</v>
      </c>
      <c r="M7" s="12">
        <f t="shared" si="0"/>
        <v>0.35294117647058826</v>
      </c>
    </row>
    <row r="8" spans="1:13" x14ac:dyDescent="0.25">
      <c r="A8" t="s">
        <v>162</v>
      </c>
      <c r="B8" t="s">
        <v>228</v>
      </c>
      <c r="C8" t="s">
        <v>229</v>
      </c>
      <c r="D8" t="s">
        <v>214</v>
      </c>
      <c r="E8" t="s">
        <v>208</v>
      </c>
      <c r="F8" s="11">
        <v>3138677.3480000002</v>
      </c>
      <c r="G8">
        <v>36</v>
      </c>
      <c r="H8">
        <f>COUNTIFS('Controles Distribuidores ADC'!A:A,'ADC DISTRIBUIDORES Plan'!A9,'Controles Distribuidores ADC'!L:L,"Año 1")</f>
        <v>5</v>
      </c>
      <c r="I8" s="12">
        <f>+H8/G8</f>
        <v>0.1388888888888889</v>
      </c>
      <c r="J8">
        <f>COUNTIFS('Controles Distribuidores ADC'!A:A,'ADC DISTRIBUIDORES Plan'!A9,'Controles Distribuidores ADC'!L:L,"Año 2")</f>
        <v>0</v>
      </c>
      <c r="K8" s="12">
        <f>+J8/G8</f>
        <v>0</v>
      </c>
      <c r="L8">
        <f>H8+J8</f>
        <v>5</v>
      </c>
      <c r="M8" s="12">
        <f t="shared" si="0"/>
        <v>0.1388888888888889</v>
      </c>
    </row>
    <row r="9" spans="1:13" x14ac:dyDescent="0.25">
      <c r="A9" t="s">
        <v>222</v>
      </c>
      <c r="B9" t="s">
        <v>223</v>
      </c>
      <c r="C9" t="s">
        <v>224</v>
      </c>
      <c r="D9" t="s">
        <v>110</v>
      </c>
      <c r="E9" t="s">
        <v>208</v>
      </c>
      <c r="F9" s="11">
        <v>2941126.4740000004</v>
      </c>
      <c r="G9">
        <v>24</v>
      </c>
      <c r="H9">
        <f>COUNTIFS('Controles Distribuidores ADC'!A:A,'ADC DISTRIBUIDORES Plan'!A7,'Controles Distribuidores ADC'!L:L,"Año 1")</f>
        <v>6</v>
      </c>
      <c r="I9" s="12">
        <f>+H9/G9</f>
        <v>0.25</v>
      </c>
      <c r="J9">
        <f>COUNTIFS('Controles Distribuidores ADC'!A:A,'ADC DISTRIBUIDORES Plan'!A7,'Controles Distribuidores ADC'!L:L,"Año 2")</f>
        <v>3</v>
      </c>
      <c r="K9" s="12">
        <f>+J9/G9</f>
        <v>0.125</v>
      </c>
      <c r="L9">
        <f>H9+J9</f>
        <v>9</v>
      </c>
      <c r="M9" s="12">
        <f t="shared" si="0"/>
        <v>0.375</v>
      </c>
    </row>
    <row r="10" spans="1:13" x14ac:dyDescent="0.25">
      <c r="A10" t="s">
        <v>93</v>
      </c>
      <c r="B10" t="s">
        <v>237</v>
      </c>
      <c r="C10" t="s">
        <v>217</v>
      </c>
      <c r="D10" t="s">
        <v>238</v>
      </c>
      <c r="E10" t="s">
        <v>208</v>
      </c>
      <c r="F10" s="11">
        <v>2910647.8039999995</v>
      </c>
      <c r="G10">
        <v>34</v>
      </c>
      <c r="H10">
        <f>COUNTIFS('Controles Distribuidores ADC'!A:A,'ADC DISTRIBUIDORES Plan'!A13,'Controles Distribuidores ADC'!L:L,"Año 1")</f>
        <v>0</v>
      </c>
      <c r="I10" s="12">
        <f>+H10/G10</f>
        <v>0</v>
      </c>
      <c r="J10">
        <f>COUNTIFS('Controles Distribuidores ADC'!A:A,'ADC DISTRIBUIDORES Plan'!A13,'Controles Distribuidores ADC'!L:L,"Año 2")</f>
        <v>6</v>
      </c>
      <c r="K10" s="12">
        <f>+J10/G10</f>
        <v>0.17647058823529413</v>
      </c>
      <c r="L10">
        <f>H10+J10</f>
        <v>6</v>
      </c>
      <c r="M10" s="12">
        <f t="shared" si="0"/>
        <v>0.17647058823529413</v>
      </c>
    </row>
    <row r="11" spans="1:13" x14ac:dyDescent="0.25">
      <c r="A11" t="s">
        <v>161</v>
      </c>
      <c r="B11" t="s">
        <v>239</v>
      </c>
      <c r="C11" t="s">
        <v>229</v>
      </c>
      <c r="D11" t="s">
        <v>214</v>
      </c>
      <c r="E11" t="s">
        <v>209</v>
      </c>
      <c r="F11" s="11">
        <v>2851009.324000001</v>
      </c>
      <c r="G11">
        <v>25</v>
      </c>
      <c r="H11">
        <f>COUNTIFS('Controles Distribuidores ADC'!A:A,'ADC DISTRIBUIDORES Plan'!A14,'Controles Distribuidores ADC'!L:L,"Año 1")</f>
        <v>3</v>
      </c>
      <c r="I11" s="12">
        <f>+H11/G11</f>
        <v>0.12</v>
      </c>
      <c r="J11">
        <f>COUNTIFS('Controles Distribuidores ADC'!A:A,'ADC DISTRIBUIDORES Plan'!A14,'Controles Distribuidores ADC'!L:L,"Año 2")</f>
        <v>0</v>
      </c>
      <c r="K11" s="12">
        <f>+J11/G11</f>
        <v>0</v>
      </c>
      <c r="L11">
        <f>H11+J11</f>
        <v>3</v>
      </c>
      <c r="M11" s="12">
        <f t="shared" si="0"/>
        <v>0.12</v>
      </c>
    </row>
    <row r="12" spans="1:13" x14ac:dyDescent="0.25">
      <c r="A12" t="s">
        <v>33</v>
      </c>
      <c r="B12" t="s">
        <v>230</v>
      </c>
      <c r="C12" t="s">
        <v>213</v>
      </c>
      <c r="D12" t="s">
        <v>214</v>
      </c>
      <c r="E12" t="s">
        <v>209</v>
      </c>
      <c r="F12" s="11">
        <v>2776489.2909999997</v>
      </c>
      <c r="G12">
        <v>7</v>
      </c>
      <c r="H12">
        <f>COUNTIFS('Controles Distribuidores ADC'!A:A,'ADC DISTRIBUIDORES Plan'!A10,'Controles Distribuidores ADC'!L:L,"Año 1")</f>
        <v>6</v>
      </c>
      <c r="I12" s="12">
        <f>+H12/G12</f>
        <v>0.8571428571428571</v>
      </c>
      <c r="J12">
        <f>COUNTIFS('Controles Distribuidores ADC'!A:A,'ADC DISTRIBUIDORES Plan'!A10,'Controles Distribuidores ADC'!L:L,"Año 2")</f>
        <v>0</v>
      </c>
      <c r="K12" s="12">
        <f>+J12/G12</f>
        <v>0</v>
      </c>
      <c r="L12">
        <f>H12+J12</f>
        <v>6</v>
      </c>
      <c r="M12" s="12">
        <f t="shared" si="0"/>
        <v>0.8571428571428571</v>
      </c>
    </row>
    <row r="13" spans="1:13" x14ac:dyDescent="0.25">
      <c r="A13" t="s">
        <v>233</v>
      </c>
      <c r="B13" t="s">
        <v>234</v>
      </c>
      <c r="C13" t="s">
        <v>235</v>
      </c>
      <c r="D13" t="s">
        <v>236</v>
      </c>
      <c r="E13" t="s">
        <v>208</v>
      </c>
      <c r="F13" s="11">
        <v>2709591.0889999992</v>
      </c>
      <c r="G13">
        <v>16</v>
      </c>
      <c r="H13">
        <f>COUNTIFS('Controles Distribuidores ADC'!A:A,'ADC DISTRIBUIDORES Plan'!A12,'Controles Distribuidores ADC'!L:L,"Año 1")</f>
        <v>5</v>
      </c>
      <c r="I13" s="12">
        <f>+H13/G13</f>
        <v>0.3125</v>
      </c>
      <c r="J13">
        <f>COUNTIFS('Controles Distribuidores ADC'!A:A,'ADC DISTRIBUIDORES Plan'!A12,'Controles Distribuidores ADC'!L:L,"Año 2")</f>
        <v>1</v>
      </c>
      <c r="K13" s="12">
        <f>+J13/G13</f>
        <v>6.25E-2</v>
      </c>
      <c r="L13">
        <f>H13+J13</f>
        <v>6</v>
      </c>
      <c r="M13" s="12">
        <f t="shared" si="0"/>
        <v>0.375</v>
      </c>
    </row>
    <row r="14" spans="1:13" x14ac:dyDescent="0.25">
      <c r="A14" t="s">
        <v>231</v>
      </c>
      <c r="B14" t="s">
        <v>232</v>
      </c>
      <c r="C14" t="s">
        <v>224</v>
      </c>
      <c r="D14" t="s">
        <v>127</v>
      </c>
      <c r="E14" t="s">
        <v>208</v>
      </c>
      <c r="F14" s="11">
        <v>2706892.2829999994</v>
      </c>
      <c r="G14">
        <v>44</v>
      </c>
      <c r="H14">
        <f>COUNTIFS('Controles Distribuidores ADC'!A:A,'ADC DISTRIBUIDORES Plan'!A11,'Controles Distribuidores ADC'!L:L,"Año 1")</f>
        <v>4</v>
      </c>
      <c r="I14" s="12">
        <f>+H14/G14</f>
        <v>9.0909090909090912E-2</v>
      </c>
      <c r="J14">
        <f>COUNTIFS('Controles Distribuidores ADC'!A:A,'ADC DISTRIBUIDORES Plan'!A11,'Controles Distribuidores ADC'!L:L,"Año 2")</f>
        <v>6</v>
      </c>
      <c r="K14" s="12">
        <f>+J14/G14</f>
        <v>0.13636363636363635</v>
      </c>
      <c r="L14">
        <f>H14+J14</f>
        <v>10</v>
      </c>
      <c r="M14" s="12">
        <f t="shared" si="0"/>
        <v>0.22727272727272727</v>
      </c>
    </row>
    <row r="15" spans="1:13" x14ac:dyDescent="0.25">
      <c r="A15" t="s">
        <v>240</v>
      </c>
      <c r="B15" t="s">
        <v>241</v>
      </c>
      <c r="C15" t="s">
        <v>224</v>
      </c>
      <c r="D15" t="s">
        <v>242</v>
      </c>
      <c r="E15" t="s">
        <v>208</v>
      </c>
      <c r="F15" s="11">
        <v>2587435.6999999997</v>
      </c>
      <c r="G15">
        <v>8</v>
      </c>
      <c r="H15">
        <f>COUNTIFS('Controles Distribuidores ADC'!A:A,'ADC DISTRIBUIDORES Plan'!A15,'Controles Distribuidores ADC'!L:L,"Año 1")</f>
        <v>0</v>
      </c>
      <c r="I15" s="12">
        <f>+H15/G15</f>
        <v>0</v>
      </c>
      <c r="J15">
        <f>COUNTIFS('Controles Distribuidores ADC'!A:A,'ADC DISTRIBUIDORES Plan'!A15,'Controles Distribuidores ADC'!L:L,"Año 2")</f>
        <v>0</v>
      </c>
      <c r="K15" s="12">
        <f>+J15/G15</f>
        <v>0</v>
      </c>
      <c r="L15">
        <f>H15+J15</f>
        <v>0</v>
      </c>
      <c r="M15" s="12">
        <f t="shared" si="0"/>
        <v>0</v>
      </c>
    </row>
    <row r="16" spans="1:13" x14ac:dyDescent="0.25">
      <c r="A16" t="s">
        <v>244</v>
      </c>
      <c r="B16" t="s">
        <v>245</v>
      </c>
      <c r="C16" t="s">
        <v>235</v>
      </c>
      <c r="D16" t="s">
        <v>246</v>
      </c>
      <c r="E16" t="s">
        <v>208</v>
      </c>
      <c r="F16" s="11">
        <v>2017121.0799999998</v>
      </c>
      <c r="G16">
        <v>20</v>
      </c>
      <c r="H16">
        <f>COUNTIFS('Controles Distribuidores ADC'!A:A,'ADC DISTRIBUIDORES Plan'!A17,'Controles Distribuidores ADC'!L:L,"Año 1")</f>
        <v>4</v>
      </c>
      <c r="I16" s="12">
        <f>+H16/G16</f>
        <v>0.2</v>
      </c>
      <c r="J16">
        <f>COUNTIFS('Controles Distribuidores ADC'!A:A,'ADC DISTRIBUIDORES Plan'!A17,'Controles Distribuidores ADC'!L:L,"Año 2")</f>
        <v>0</v>
      </c>
      <c r="K16" s="12">
        <f>+J16/G16</f>
        <v>0</v>
      </c>
      <c r="L16">
        <f>H16+J16</f>
        <v>4</v>
      </c>
      <c r="M16" s="12">
        <f t="shared" si="0"/>
        <v>0.2</v>
      </c>
    </row>
    <row r="17" spans="1:13" x14ac:dyDescent="0.25">
      <c r="A17" t="s">
        <v>138</v>
      </c>
      <c r="B17" t="s">
        <v>243</v>
      </c>
      <c r="C17" t="s">
        <v>226</v>
      </c>
      <c r="D17" t="s">
        <v>141</v>
      </c>
      <c r="E17" t="s">
        <v>209</v>
      </c>
      <c r="F17" s="11">
        <v>1916754.28</v>
      </c>
      <c r="G17">
        <v>13</v>
      </c>
      <c r="H17">
        <f>COUNTIFS('Controles Distribuidores ADC'!A:A,'ADC DISTRIBUIDORES Plan'!A16,'Controles Distribuidores ADC'!L:L,"Año 1")</f>
        <v>0</v>
      </c>
      <c r="I17" s="12">
        <f>+H17/G17</f>
        <v>0</v>
      </c>
      <c r="J17">
        <f>COUNTIFS('Controles Distribuidores ADC'!A:A,'ADC DISTRIBUIDORES Plan'!A16,'Controles Distribuidores ADC'!L:L,"Año 2")</f>
        <v>5</v>
      </c>
      <c r="K17" s="12">
        <f>+J17/G17</f>
        <v>0.38461538461538464</v>
      </c>
      <c r="L17">
        <f>H17+J17</f>
        <v>5</v>
      </c>
      <c r="M17" s="12">
        <f t="shared" si="0"/>
        <v>0.38461538461538464</v>
      </c>
    </row>
    <row r="18" spans="1:13" x14ac:dyDescent="0.25">
      <c r="A18" t="s">
        <v>247</v>
      </c>
      <c r="B18" t="s">
        <v>248</v>
      </c>
      <c r="C18" t="s">
        <v>235</v>
      </c>
      <c r="D18" t="s">
        <v>249</v>
      </c>
      <c r="E18" t="s">
        <v>208</v>
      </c>
      <c r="F18" s="11">
        <v>1634890.7020000003</v>
      </c>
      <c r="G18">
        <v>15</v>
      </c>
      <c r="H18">
        <f>COUNTIFS('Controles Distribuidores ADC'!A:A,'ADC DISTRIBUIDORES Plan'!A18,'Controles Distribuidores ADC'!L:L,"Año 1")</f>
        <v>0</v>
      </c>
      <c r="I18" s="12">
        <f>+H18/G18</f>
        <v>0</v>
      </c>
      <c r="J18">
        <f>COUNTIFS('Controles Distribuidores ADC'!A:A,'ADC DISTRIBUIDORES Plan'!A18,'Controles Distribuidores ADC'!L:L,"Año 2")</f>
        <v>0</v>
      </c>
      <c r="K18" s="12">
        <f>+J18/G18</f>
        <v>0</v>
      </c>
      <c r="L18">
        <f>H18+J18</f>
        <v>0</v>
      </c>
      <c r="M18" s="12">
        <f t="shared" si="0"/>
        <v>0</v>
      </c>
    </row>
    <row r="19" spans="1:13" x14ac:dyDescent="0.25">
      <c r="A19" t="s">
        <v>114</v>
      </c>
      <c r="B19" t="s">
        <v>32</v>
      </c>
      <c r="C19" t="s">
        <v>256</v>
      </c>
      <c r="D19" t="s">
        <v>257</v>
      </c>
      <c r="E19" t="s">
        <v>209</v>
      </c>
      <c r="F19" s="11">
        <v>1389538.1270000001</v>
      </c>
      <c r="G19">
        <v>14</v>
      </c>
      <c r="H19">
        <f>COUNTIFS('Controles Distribuidores ADC'!A:A,'ADC DISTRIBUIDORES Plan'!A22,'Controles Distribuidores ADC'!L:L,"Año 1")</f>
        <v>0</v>
      </c>
      <c r="I19" s="12">
        <f>+H19/G19</f>
        <v>0</v>
      </c>
      <c r="J19">
        <f>COUNTIFS('Controles Distribuidores ADC'!A:A,'ADC DISTRIBUIDORES Plan'!A22,'Controles Distribuidores ADC'!L:L,"Año 2")</f>
        <v>2</v>
      </c>
      <c r="K19" s="12">
        <f>+J19/G19</f>
        <v>0.14285714285714285</v>
      </c>
      <c r="L19">
        <f>H19+J19</f>
        <v>2</v>
      </c>
      <c r="M19" s="12">
        <f t="shared" si="0"/>
        <v>0.14285714285714285</v>
      </c>
    </row>
    <row r="20" spans="1:13" x14ac:dyDescent="0.25">
      <c r="A20" t="s">
        <v>250</v>
      </c>
      <c r="B20" t="s">
        <v>158</v>
      </c>
      <c r="C20" t="s">
        <v>235</v>
      </c>
      <c r="D20" t="s">
        <v>251</v>
      </c>
      <c r="E20" t="s">
        <v>208</v>
      </c>
      <c r="F20" s="11">
        <v>1350176.9520000003</v>
      </c>
      <c r="G20">
        <v>7</v>
      </c>
      <c r="H20">
        <f>COUNTIFS('Controles Distribuidores ADC'!A:A,'ADC DISTRIBUIDORES Plan'!A19,'Controles Distribuidores ADC'!L:L,"Año 1")</f>
        <v>2</v>
      </c>
      <c r="I20" s="12">
        <f>+H20/G20</f>
        <v>0.2857142857142857</v>
      </c>
      <c r="J20">
        <f>COUNTIFS('Controles Distribuidores ADC'!A:A,'ADC DISTRIBUIDORES Plan'!A19,'Controles Distribuidores ADC'!L:L,"Año 2")</f>
        <v>0</v>
      </c>
      <c r="K20" s="12">
        <f>+J20/G20</f>
        <v>0</v>
      </c>
      <c r="L20">
        <f>H20+J20</f>
        <v>2</v>
      </c>
      <c r="M20" s="12">
        <f t="shared" si="0"/>
        <v>0.2857142857142857</v>
      </c>
    </row>
    <row r="21" spans="1:13" x14ac:dyDescent="0.25">
      <c r="A21" t="s">
        <v>252</v>
      </c>
      <c r="B21" t="s">
        <v>253</v>
      </c>
      <c r="C21" t="s">
        <v>224</v>
      </c>
      <c r="D21" t="s">
        <v>128</v>
      </c>
      <c r="E21" t="s">
        <v>208</v>
      </c>
      <c r="F21" s="11">
        <v>1323755.1660000002</v>
      </c>
      <c r="G21">
        <v>10</v>
      </c>
      <c r="H21">
        <f>COUNTIFS('Controles Distribuidores ADC'!A:A,'ADC DISTRIBUIDORES Plan'!A20,'Controles Distribuidores ADC'!L:L,"Año 1")</f>
        <v>0</v>
      </c>
      <c r="I21" s="12">
        <f>+H21/G21</f>
        <v>0</v>
      </c>
      <c r="J21">
        <f>COUNTIFS('Controles Distribuidores ADC'!A:A,'ADC DISTRIBUIDORES Plan'!A20,'Controles Distribuidores ADC'!L:L,"Año 2")</f>
        <v>3</v>
      </c>
      <c r="K21" s="12">
        <f>+J21/G21</f>
        <v>0.3</v>
      </c>
      <c r="L21">
        <f>H21+J21</f>
        <v>3</v>
      </c>
      <c r="M21" s="12">
        <f t="shared" si="0"/>
        <v>0.3</v>
      </c>
    </row>
    <row r="22" spans="1:13" x14ac:dyDescent="0.25">
      <c r="A22" t="s">
        <v>254</v>
      </c>
      <c r="B22" t="s">
        <v>255</v>
      </c>
      <c r="C22" t="s">
        <v>226</v>
      </c>
      <c r="D22" t="s">
        <v>12</v>
      </c>
      <c r="E22" t="s">
        <v>209</v>
      </c>
      <c r="F22" s="11">
        <v>1237140.9350000001</v>
      </c>
      <c r="G22">
        <v>9</v>
      </c>
      <c r="H22">
        <f>COUNTIFS('Controles Distribuidores ADC'!A:A,'ADC DISTRIBUIDORES Plan'!A21,'Controles Distribuidores ADC'!L:L,"Año 1")</f>
        <v>1</v>
      </c>
      <c r="I22" s="12">
        <f>+H22/G22</f>
        <v>0.1111111111111111</v>
      </c>
      <c r="J22">
        <f>COUNTIFS('Controles Distribuidores ADC'!A:A,'ADC DISTRIBUIDORES Plan'!A21,'Controles Distribuidores ADC'!L:L,"Año 2")</f>
        <v>0</v>
      </c>
      <c r="K22" s="12">
        <f>+J22/G22</f>
        <v>0</v>
      </c>
      <c r="L22">
        <f>H22+J22</f>
        <v>1</v>
      </c>
      <c r="M22" s="12">
        <f t="shared" si="0"/>
        <v>0.1111111111111111</v>
      </c>
    </row>
    <row r="23" spans="1:13" x14ac:dyDescent="0.25">
      <c r="A23" t="s">
        <v>164</v>
      </c>
      <c r="B23" t="s">
        <v>258</v>
      </c>
      <c r="C23" t="s">
        <v>229</v>
      </c>
      <c r="D23" t="s">
        <v>214</v>
      </c>
      <c r="E23" t="s">
        <v>209</v>
      </c>
      <c r="F23" s="11">
        <v>1133452.1120000002</v>
      </c>
      <c r="G23">
        <v>14</v>
      </c>
      <c r="H23">
        <f>COUNTIFS('Controles Distribuidores ADC'!A:A,'ADC DISTRIBUIDORES Plan'!A23,'Controles Distribuidores ADC'!L:L,"Año 1")</f>
        <v>4</v>
      </c>
      <c r="I23" s="12">
        <f>+H23/G23</f>
        <v>0.2857142857142857</v>
      </c>
      <c r="J23">
        <f>COUNTIFS('Controles Distribuidores ADC'!A:A,'ADC DISTRIBUIDORES Plan'!A23,'Controles Distribuidores ADC'!L:L,"Año 2")</f>
        <v>4</v>
      </c>
      <c r="K23" s="12">
        <f>+J23/G23</f>
        <v>0.2857142857142857</v>
      </c>
      <c r="L23">
        <f>H23+J23</f>
        <v>8</v>
      </c>
      <c r="M23" s="12">
        <f t="shared" si="0"/>
        <v>0.5714285714285714</v>
      </c>
    </row>
    <row r="24" spans="1:13" x14ac:dyDescent="0.25">
      <c r="A24" t="s">
        <v>259</v>
      </c>
      <c r="B24" t="s">
        <v>260</v>
      </c>
      <c r="C24" t="s">
        <v>235</v>
      </c>
      <c r="D24" t="s">
        <v>157</v>
      </c>
      <c r="E24" t="s">
        <v>208</v>
      </c>
      <c r="F24" s="11">
        <v>1030774.775</v>
      </c>
      <c r="G24">
        <v>13</v>
      </c>
      <c r="H24">
        <f>COUNTIFS('Controles Distribuidores ADC'!A:A,'ADC DISTRIBUIDORES Plan'!A24,'Controles Distribuidores ADC'!L:L,"Año 1")</f>
        <v>0</v>
      </c>
      <c r="I24" s="12">
        <f>+H24/G24</f>
        <v>0</v>
      </c>
      <c r="J24">
        <f>COUNTIFS('Controles Distribuidores ADC'!A:A,'ADC DISTRIBUIDORES Plan'!A24,'Controles Distribuidores ADC'!L:L,"Año 2")</f>
        <v>0</v>
      </c>
      <c r="K24" s="12">
        <f>+J24/G24</f>
        <v>0</v>
      </c>
      <c r="L24">
        <f>H24+J24</f>
        <v>0</v>
      </c>
      <c r="M24" s="12">
        <f t="shared" si="0"/>
        <v>0</v>
      </c>
    </row>
    <row r="25" spans="1:13" x14ac:dyDescent="0.25">
      <c r="A25" t="s">
        <v>263</v>
      </c>
      <c r="B25" t="s">
        <v>264</v>
      </c>
      <c r="C25" t="s">
        <v>235</v>
      </c>
      <c r="D25" t="s">
        <v>265</v>
      </c>
      <c r="E25" t="s">
        <v>208</v>
      </c>
      <c r="F25" s="11">
        <v>942653.96699999995</v>
      </c>
      <c r="G25">
        <v>10</v>
      </c>
      <c r="H25">
        <f>COUNTIFS('Controles Distribuidores ADC'!A:A,'ADC DISTRIBUIDORES Plan'!A26,'Controles Distribuidores ADC'!L:L,"Año 1")</f>
        <v>1</v>
      </c>
      <c r="I25" s="12">
        <f>+H25/G25</f>
        <v>0.1</v>
      </c>
      <c r="J25">
        <f>COUNTIFS('Controles Distribuidores ADC'!A:A,'ADC DISTRIBUIDORES Plan'!A26,'Controles Distribuidores ADC'!L:L,"Año 2")</f>
        <v>0</v>
      </c>
      <c r="K25" s="12">
        <f>+J25/G25</f>
        <v>0</v>
      </c>
      <c r="L25">
        <f>H25+J25</f>
        <v>1</v>
      </c>
      <c r="M25" s="12">
        <f t="shared" si="0"/>
        <v>0.1</v>
      </c>
    </row>
    <row r="26" spans="1:13" x14ac:dyDescent="0.25">
      <c r="A26" t="s">
        <v>115</v>
      </c>
      <c r="B26" t="s">
        <v>266</v>
      </c>
      <c r="C26" t="s">
        <v>256</v>
      </c>
      <c r="D26" t="s">
        <v>267</v>
      </c>
      <c r="E26" t="s">
        <v>209</v>
      </c>
      <c r="F26" s="11">
        <v>925596.57100000011</v>
      </c>
      <c r="G26">
        <v>9</v>
      </c>
      <c r="H26">
        <f>COUNTIFS('Controles Distribuidores ADC'!A:A,'ADC DISTRIBUIDORES Plan'!A27,'Controles Distribuidores ADC'!L:L,"Año 1")</f>
        <v>1</v>
      </c>
      <c r="I26" s="12">
        <f>+H26/G26</f>
        <v>0.1111111111111111</v>
      </c>
      <c r="J26">
        <f>COUNTIFS('Controles Distribuidores ADC'!A:A,'ADC DISTRIBUIDORES Plan'!A27,'Controles Distribuidores ADC'!L:L,"Año 2")</f>
        <v>0</v>
      </c>
      <c r="K26" s="12">
        <f>+J26/G26</f>
        <v>0</v>
      </c>
      <c r="L26">
        <f>H26+J26</f>
        <v>1</v>
      </c>
      <c r="M26" s="12">
        <f t="shared" si="0"/>
        <v>0.1111111111111111</v>
      </c>
    </row>
    <row r="27" spans="1:13" x14ac:dyDescent="0.25">
      <c r="A27" t="s">
        <v>112</v>
      </c>
      <c r="B27" t="s">
        <v>261</v>
      </c>
      <c r="C27" t="s">
        <v>256</v>
      </c>
      <c r="D27" t="s">
        <v>262</v>
      </c>
      <c r="E27" t="s">
        <v>209</v>
      </c>
      <c r="F27" s="11">
        <v>872007.66</v>
      </c>
      <c r="G27">
        <v>5</v>
      </c>
      <c r="H27">
        <f>COUNTIFS('Controles Distribuidores ADC'!A:A,'ADC DISTRIBUIDORES Plan'!A25,'Controles Distribuidores ADC'!L:L,"Año 1")</f>
        <v>0</v>
      </c>
      <c r="I27" s="12">
        <f>+H27/G27</f>
        <v>0</v>
      </c>
      <c r="J27">
        <f>COUNTIFS('Controles Distribuidores ADC'!A:A,'ADC DISTRIBUIDORES Plan'!A25,'Controles Distribuidores ADC'!L:L,"Año 2")</f>
        <v>2</v>
      </c>
      <c r="K27" s="12">
        <f>+J27/G27</f>
        <v>0.4</v>
      </c>
      <c r="L27">
        <f>H27+J27</f>
        <v>2</v>
      </c>
      <c r="M27" s="12">
        <f t="shared" si="0"/>
        <v>0.4</v>
      </c>
    </row>
    <row r="28" spans="1:13" x14ac:dyDescent="0.25">
      <c r="A28" t="s">
        <v>135</v>
      </c>
      <c r="B28" t="s">
        <v>31</v>
      </c>
      <c r="C28" t="s">
        <v>226</v>
      </c>
      <c r="D28" t="s">
        <v>227</v>
      </c>
      <c r="E28" t="s">
        <v>209</v>
      </c>
      <c r="F28" s="11">
        <v>759995.9439999999</v>
      </c>
      <c r="G28">
        <v>15</v>
      </c>
      <c r="H28">
        <f>COUNTIFS('Controles Distribuidores ADC'!A:A,'ADC DISTRIBUIDORES Plan'!A28,'Controles Distribuidores ADC'!L:L,"Año 1")</f>
        <v>1</v>
      </c>
      <c r="I28" s="12">
        <f>+H28/G28</f>
        <v>6.6666666666666666E-2</v>
      </c>
      <c r="J28">
        <f>COUNTIFS('Controles Distribuidores ADC'!A:A,'ADC DISTRIBUIDORES Plan'!A28,'Controles Distribuidores ADC'!L:L,"Año 2")</f>
        <v>0</v>
      </c>
      <c r="K28" s="12">
        <f>+J28/G28</f>
        <v>0</v>
      </c>
      <c r="L28">
        <f>H28+J28</f>
        <v>1</v>
      </c>
      <c r="M28" s="12">
        <f t="shared" si="0"/>
        <v>6.6666666666666666E-2</v>
      </c>
    </row>
    <row r="29" spans="1:13" x14ac:dyDescent="0.25">
      <c r="A29" t="s">
        <v>113</v>
      </c>
      <c r="B29" t="s">
        <v>272</v>
      </c>
      <c r="C29" t="s">
        <v>256</v>
      </c>
      <c r="D29" t="s">
        <v>267</v>
      </c>
      <c r="E29" t="s">
        <v>209</v>
      </c>
      <c r="F29" s="11">
        <v>634503.44100000022</v>
      </c>
      <c r="G29">
        <v>4</v>
      </c>
      <c r="H29">
        <f>COUNTIFS('Controles Distribuidores ADC'!A:A,'ADC DISTRIBUIDORES Plan'!A30,'Controles Distribuidores ADC'!L:L,"Año 1")</f>
        <v>1</v>
      </c>
      <c r="I29" s="12">
        <f>+H29/G29</f>
        <v>0.25</v>
      </c>
      <c r="J29">
        <f>COUNTIFS('Controles Distribuidores ADC'!A:A,'ADC DISTRIBUIDORES Plan'!A30,'Controles Distribuidores ADC'!L:L,"Año 2")</f>
        <v>0</v>
      </c>
      <c r="K29" s="12">
        <f>+J29/G29</f>
        <v>0</v>
      </c>
      <c r="L29">
        <f>H29+J29</f>
        <v>1</v>
      </c>
      <c r="M29" s="12">
        <f t="shared" si="0"/>
        <v>0.25</v>
      </c>
    </row>
    <row r="30" spans="1:13" x14ac:dyDescent="0.25">
      <c r="A30" t="s">
        <v>273</v>
      </c>
      <c r="B30" t="s">
        <v>274</v>
      </c>
      <c r="C30" t="s">
        <v>229</v>
      </c>
      <c r="D30" t="s">
        <v>214</v>
      </c>
      <c r="E30" t="s">
        <v>208</v>
      </c>
      <c r="F30" s="11">
        <v>611419.78000000014</v>
      </c>
      <c r="G30">
        <v>2</v>
      </c>
      <c r="H30">
        <f>COUNTIFS('Controles Distribuidores ADC'!A:A,'ADC DISTRIBUIDORES Plan'!A31,'Controles Distribuidores ADC'!L:L,"Año 1")</f>
        <v>0</v>
      </c>
      <c r="I30" s="12">
        <f>+H30/G30</f>
        <v>0</v>
      </c>
      <c r="J30">
        <f>COUNTIFS('Controles Distribuidores ADC'!A:A,'ADC DISTRIBUIDORES Plan'!A31,'Controles Distribuidores ADC'!L:L,"Año 2")</f>
        <v>0</v>
      </c>
      <c r="K30" s="12">
        <f>+J30/G30</f>
        <v>0</v>
      </c>
      <c r="L30">
        <f>H30+J30</f>
        <v>0</v>
      </c>
      <c r="M30" s="12">
        <f t="shared" si="0"/>
        <v>0</v>
      </c>
    </row>
    <row r="31" spans="1:13" x14ac:dyDescent="0.25">
      <c r="A31" t="s">
        <v>268</v>
      </c>
      <c r="B31" t="s">
        <v>269</v>
      </c>
      <c r="C31" t="s">
        <v>270</v>
      </c>
      <c r="D31" t="s">
        <v>271</v>
      </c>
      <c r="E31" t="s">
        <v>209</v>
      </c>
      <c r="F31" s="11">
        <v>603347.696</v>
      </c>
      <c r="G31">
        <v>2</v>
      </c>
      <c r="H31">
        <f>COUNTIFS('Controles Distribuidores ADC'!A:A,'ADC DISTRIBUIDORES Plan'!A29,'Controles Distribuidores ADC'!L:L,"Año 1")</f>
        <v>1</v>
      </c>
      <c r="I31" s="12">
        <f>+H31/G31</f>
        <v>0.5</v>
      </c>
      <c r="J31">
        <f>COUNTIFS('Controles Distribuidores ADC'!A:A,'ADC DISTRIBUIDORES Plan'!A29,'Controles Distribuidores ADC'!L:L,"Año 2")</f>
        <v>0</v>
      </c>
      <c r="K31" s="12">
        <f>+J31/G31</f>
        <v>0</v>
      </c>
      <c r="L31">
        <f>H31+J31</f>
        <v>1</v>
      </c>
      <c r="M31" s="12">
        <f t="shared" si="0"/>
        <v>0.5</v>
      </c>
    </row>
    <row r="32" spans="1:13" x14ac:dyDescent="0.25">
      <c r="A32" t="s">
        <v>156</v>
      </c>
      <c r="B32" t="s">
        <v>275</v>
      </c>
      <c r="C32" t="s">
        <v>270</v>
      </c>
      <c r="D32" t="s">
        <v>276</v>
      </c>
      <c r="E32" t="s">
        <v>209</v>
      </c>
      <c r="F32" s="11">
        <v>546125.929</v>
      </c>
      <c r="G32">
        <v>6</v>
      </c>
      <c r="H32">
        <f>COUNTIFS('Controles Distribuidores ADC'!A:A,'ADC DISTRIBUIDORES Plan'!A32,'Controles Distribuidores ADC'!L:L,"Año 1")</f>
        <v>0</v>
      </c>
      <c r="I32" s="12">
        <f>+H32/G32</f>
        <v>0</v>
      </c>
      <c r="J32">
        <f>COUNTIFS('Controles Distribuidores ADC'!A:A,'ADC DISTRIBUIDORES Plan'!A32,'Controles Distribuidores ADC'!L:L,"Año 2")</f>
        <v>0</v>
      </c>
      <c r="K32" s="12">
        <f>+J32/G32</f>
        <v>0</v>
      </c>
      <c r="L32">
        <f>H32+J32</f>
        <v>0</v>
      </c>
      <c r="M32" s="12">
        <f t="shared" si="0"/>
        <v>0</v>
      </c>
    </row>
    <row r="33" spans="1:13" x14ac:dyDescent="0.25">
      <c r="A33" t="s">
        <v>278</v>
      </c>
      <c r="B33" t="s">
        <v>279</v>
      </c>
      <c r="C33" t="s">
        <v>229</v>
      </c>
      <c r="D33" t="s">
        <v>214</v>
      </c>
      <c r="E33" t="s">
        <v>208</v>
      </c>
      <c r="F33" s="11">
        <v>379912.2249999998</v>
      </c>
      <c r="G33">
        <v>2</v>
      </c>
      <c r="H33">
        <f>COUNTIFS('Controles Distribuidores ADC'!A:A,'ADC DISTRIBUIDORES Plan'!A35,'Controles Distribuidores ADC'!L:L,"Año 1")</f>
        <v>1</v>
      </c>
      <c r="I33" s="12">
        <f>+H33/G33</f>
        <v>0.5</v>
      </c>
      <c r="J33">
        <f>COUNTIFS('Controles Distribuidores ADC'!A:A,'ADC DISTRIBUIDORES Plan'!A35,'Controles Distribuidores ADC'!L:L,"Año 2")</f>
        <v>0</v>
      </c>
      <c r="K33" s="12">
        <f>+J33/G33</f>
        <v>0</v>
      </c>
      <c r="L33">
        <f>H33+J33</f>
        <v>1</v>
      </c>
      <c r="M33" s="12">
        <f t="shared" si="0"/>
        <v>0.5</v>
      </c>
    </row>
    <row r="34" spans="1:13" x14ac:dyDescent="0.25">
      <c r="A34" t="s">
        <v>92</v>
      </c>
      <c r="B34" t="s">
        <v>277</v>
      </c>
      <c r="C34" t="s">
        <v>217</v>
      </c>
      <c r="D34" t="s">
        <v>238</v>
      </c>
      <c r="E34" t="s">
        <v>208</v>
      </c>
      <c r="F34" s="11">
        <v>351457.94099999993</v>
      </c>
      <c r="G34">
        <v>2</v>
      </c>
      <c r="H34">
        <f>COUNTIFS('Controles Distribuidores ADC'!A:A,'ADC DISTRIBUIDORES Plan'!A33,'Controles Distribuidores ADC'!L:L,"Año 1")</f>
        <v>0</v>
      </c>
      <c r="I34" s="12">
        <f>+H34/G34</f>
        <v>0</v>
      </c>
      <c r="J34">
        <f>COUNTIFS('Controles Distribuidores ADC'!A:A,'ADC DISTRIBUIDORES Plan'!A33,'Controles Distribuidores ADC'!L:L,"Año 2")</f>
        <v>0</v>
      </c>
      <c r="K34" s="12">
        <f>+J34/G34</f>
        <v>0</v>
      </c>
      <c r="L34">
        <f>H34+J34</f>
        <v>0</v>
      </c>
      <c r="M34" s="12">
        <f t="shared" si="0"/>
        <v>0</v>
      </c>
    </row>
    <row r="35" spans="1:13" x14ac:dyDescent="0.25">
      <c r="A35" t="s">
        <v>133</v>
      </c>
      <c r="B35" t="s">
        <v>134</v>
      </c>
      <c r="C35" t="s">
        <v>226</v>
      </c>
      <c r="D35" t="s">
        <v>227</v>
      </c>
      <c r="E35" t="s">
        <v>209</v>
      </c>
      <c r="F35" s="11">
        <v>337604.44800000009</v>
      </c>
      <c r="G35">
        <v>3</v>
      </c>
      <c r="H35">
        <f>COUNTIFS('Controles Distribuidores ADC'!A:A,'ADC DISTRIBUIDORES Plan'!A34,'Controles Distribuidores ADC'!L:L,"Año 1")</f>
        <v>0</v>
      </c>
      <c r="I35" s="12">
        <f>+H35/G35</f>
        <v>0</v>
      </c>
      <c r="J35">
        <f>COUNTIFS('Controles Distribuidores ADC'!A:A,'ADC DISTRIBUIDORES Plan'!A34,'Controles Distribuidores ADC'!L:L,"Año 2")</f>
        <v>0</v>
      </c>
      <c r="K35" s="12">
        <f>+J35/G35</f>
        <v>0</v>
      </c>
      <c r="L35">
        <f>H35+J35</f>
        <v>0</v>
      </c>
      <c r="M35" s="12">
        <f t="shared" si="0"/>
        <v>0</v>
      </c>
    </row>
    <row r="36" spans="1:13" x14ac:dyDescent="0.25">
      <c r="A36" t="s">
        <v>282</v>
      </c>
      <c r="B36" t="s">
        <v>283</v>
      </c>
      <c r="C36" t="s">
        <v>256</v>
      </c>
      <c r="D36" t="s">
        <v>257</v>
      </c>
      <c r="E36" t="s">
        <v>209</v>
      </c>
      <c r="F36" s="11">
        <v>327878.64199999993</v>
      </c>
      <c r="G36">
        <v>2</v>
      </c>
      <c r="H36">
        <f>COUNTIFS('Controles Distribuidores ADC'!A:A,'ADC DISTRIBUIDORES Plan'!A37,'Controles Distribuidores ADC'!L:L,"Año 1")</f>
        <v>0</v>
      </c>
      <c r="I36" s="12">
        <f>+H36/G36</f>
        <v>0</v>
      </c>
      <c r="J36">
        <f>COUNTIFS('Controles Distribuidores ADC'!A:A,'ADC DISTRIBUIDORES Plan'!A37,'Controles Distribuidores ADC'!L:L,"Año 2")</f>
        <v>0</v>
      </c>
      <c r="K36" s="12">
        <f>+J36/G36</f>
        <v>0</v>
      </c>
      <c r="L36">
        <f>H36+J36</f>
        <v>0</v>
      </c>
      <c r="M36" s="12">
        <f t="shared" si="0"/>
        <v>0</v>
      </c>
    </row>
    <row r="37" spans="1:13" x14ac:dyDescent="0.25">
      <c r="A37" t="s">
        <v>290</v>
      </c>
      <c r="B37" t="s">
        <v>179</v>
      </c>
      <c r="C37" t="s">
        <v>229</v>
      </c>
      <c r="D37" t="s">
        <v>214</v>
      </c>
      <c r="E37" t="s">
        <v>209</v>
      </c>
      <c r="F37" s="11">
        <v>309335.17400000006</v>
      </c>
      <c r="G37">
        <v>3</v>
      </c>
      <c r="H37">
        <f>COUNTIFS('Controles Distribuidores ADC'!A:A,'ADC DISTRIBUIDORES Plan'!A42,'Controles Distribuidores ADC'!L:L,"Año 1")</f>
        <v>0</v>
      </c>
      <c r="I37" s="12">
        <f>+H37/G37</f>
        <v>0</v>
      </c>
      <c r="J37">
        <f>COUNTIFS('Controles Distribuidores ADC'!A:A,'ADC DISTRIBUIDORES Plan'!A42,'Controles Distribuidores ADC'!L:L,"Año 2")</f>
        <v>0</v>
      </c>
      <c r="K37" s="12">
        <f>+J37/G37</f>
        <v>0</v>
      </c>
      <c r="L37">
        <f>H37+J37</f>
        <v>0</v>
      </c>
      <c r="M37" s="12">
        <f t="shared" si="0"/>
        <v>0</v>
      </c>
    </row>
    <row r="38" spans="1:13" x14ac:dyDescent="0.25">
      <c r="A38" t="s">
        <v>280</v>
      </c>
      <c r="B38" t="s">
        <v>281</v>
      </c>
      <c r="C38" t="s">
        <v>229</v>
      </c>
      <c r="D38" t="s">
        <v>214</v>
      </c>
      <c r="E38" t="s">
        <v>208</v>
      </c>
      <c r="F38" s="11">
        <v>289141.83700000012</v>
      </c>
      <c r="G38">
        <v>1</v>
      </c>
      <c r="H38">
        <f>COUNTIFS('Controles Distribuidores ADC'!A:A,'ADC DISTRIBUIDORES Plan'!A36,'Controles Distribuidores ADC'!L:L,"Año 1")</f>
        <v>0</v>
      </c>
      <c r="I38" s="12">
        <f>+H38/G38</f>
        <v>0</v>
      </c>
      <c r="J38">
        <f>COUNTIFS('Controles Distribuidores ADC'!A:A,'ADC DISTRIBUIDORES Plan'!A36,'Controles Distribuidores ADC'!L:L,"Año 2")</f>
        <v>0</v>
      </c>
      <c r="K38" s="12">
        <f>+J38/G38</f>
        <v>0</v>
      </c>
      <c r="L38">
        <f>H38+J38</f>
        <v>0</v>
      </c>
      <c r="M38" s="12">
        <f t="shared" si="0"/>
        <v>0</v>
      </c>
    </row>
    <row r="39" spans="1:13" x14ac:dyDescent="0.25">
      <c r="A39" t="s">
        <v>154</v>
      </c>
      <c r="B39" t="s">
        <v>284</v>
      </c>
      <c r="C39" t="s">
        <v>270</v>
      </c>
      <c r="D39" t="s">
        <v>276</v>
      </c>
      <c r="E39" t="s">
        <v>209</v>
      </c>
      <c r="F39" s="11">
        <v>253215.18799999991</v>
      </c>
      <c r="G39">
        <v>4</v>
      </c>
      <c r="H39">
        <f>COUNTIFS('Controles Distribuidores ADC'!A:A,'ADC DISTRIBUIDORES Plan'!A38,'Controles Distribuidores ADC'!L:L,"Año 1")</f>
        <v>0</v>
      </c>
      <c r="I39" s="12">
        <f>+H39/G39</f>
        <v>0</v>
      </c>
      <c r="J39">
        <f>COUNTIFS('Controles Distribuidores ADC'!A:A,'ADC DISTRIBUIDORES Plan'!A38,'Controles Distribuidores ADC'!L:L,"Año 2")</f>
        <v>0</v>
      </c>
      <c r="K39" s="12">
        <f>+J39/G39</f>
        <v>0</v>
      </c>
      <c r="L39">
        <f>H39+J39</f>
        <v>0</v>
      </c>
      <c r="M39" s="12">
        <f t="shared" si="0"/>
        <v>0</v>
      </c>
    </row>
    <row r="40" spans="1:13" x14ac:dyDescent="0.25">
      <c r="A40" t="s">
        <v>291</v>
      </c>
      <c r="B40" t="s">
        <v>292</v>
      </c>
      <c r="C40" t="s">
        <v>217</v>
      </c>
      <c r="D40" t="s">
        <v>238</v>
      </c>
      <c r="E40" t="s">
        <v>208</v>
      </c>
      <c r="F40" s="11">
        <v>252826.69099999996</v>
      </c>
      <c r="G40">
        <v>2</v>
      </c>
      <c r="H40">
        <f>COUNTIFS('Controles Distribuidores ADC'!A:A,'ADC DISTRIBUIDORES Plan'!A43,'Controles Distribuidores ADC'!L:L,"Año 1")</f>
        <v>0</v>
      </c>
      <c r="I40" s="12">
        <f>+H40/G40</f>
        <v>0</v>
      </c>
      <c r="J40">
        <f>COUNTIFS('Controles Distribuidores ADC'!A:A,'ADC DISTRIBUIDORES Plan'!A43,'Controles Distribuidores ADC'!L:L,"Año 2")</f>
        <v>0</v>
      </c>
      <c r="K40" s="12">
        <f>+J40/G40</f>
        <v>0</v>
      </c>
      <c r="L40">
        <f>H40+J40</f>
        <v>0</v>
      </c>
      <c r="M40" s="12">
        <f t="shared" si="0"/>
        <v>0</v>
      </c>
    </row>
    <row r="41" spans="1:13" x14ac:dyDescent="0.25">
      <c r="A41" t="s">
        <v>151</v>
      </c>
      <c r="B41" t="s">
        <v>287</v>
      </c>
      <c r="C41" t="s">
        <v>270</v>
      </c>
      <c r="D41" t="s">
        <v>276</v>
      </c>
      <c r="E41" t="s">
        <v>209</v>
      </c>
      <c r="F41" s="11">
        <v>251627.79100000008</v>
      </c>
      <c r="G41">
        <v>2</v>
      </c>
      <c r="H41">
        <f>COUNTIFS('Controles Distribuidores ADC'!A:A,'ADC DISTRIBUIDORES Plan'!A40,'Controles Distribuidores ADC'!L:L,"Año 1")</f>
        <v>0</v>
      </c>
      <c r="I41" s="12">
        <f>+H41/G41</f>
        <v>0</v>
      </c>
      <c r="J41">
        <f>COUNTIFS('Controles Distribuidores ADC'!A:A,'ADC DISTRIBUIDORES Plan'!A40,'Controles Distribuidores ADC'!L:L,"Año 2")</f>
        <v>0</v>
      </c>
      <c r="K41" s="12">
        <f>+J41/G41</f>
        <v>0</v>
      </c>
      <c r="L41">
        <f>H41+J41</f>
        <v>0</v>
      </c>
      <c r="M41" s="12">
        <f t="shared" si="0"/>
        <v>0</v>
      </c>
    </row>
    <row r="42" spans="1:13" x14ac:dyDescent="0.25">
      <c r="A42" t="s">
        <v>293</v>
      </c>
      <c r="B42" t="s">
        <v>294</v>
      </c>
      <c r="C42" t="s">
        <v>229</v>
      </c>
      <c r="D42" t="s">
        <v>214</v>
      </c>
      <c r="E42" t="s">
        <v>209</v>
      </c>
      <c r="F42" s="11">
        <v>228498.89</v>
      </c>
      <c r="G42">
        <v>1</v>
      </c>
      <c r="H42">
        <f>COUNTIFS('Controles Distribuidores ADC'!A:A,'ADC DISTRIBUIDORES Plan'!A44,'Controles Distribuidores ADC'!L:L,"Año 1")</f>
        <v>0</v>
      </c>
      <c r="I42" s="12">
        <f>+H42/G42</f>
        <v>0</v>
      </c>
      <c r="J42">
        <f>COUNTIFS('Controles Distribuidores ADC'!A:A,'ADC DISTRIBUIDORES Plan'!A44,'Controles Distribuidores ADC'!L:L,"Año 2")</f>
        <v>0</v>
      </c>
      <c r="K42" s="12">
        <f>+J42/G42</f>
        <v>0</v>
      </c>
      <c r="L42">
        <f>H42+J42</f>
        <v>0</v>
      </c>
      <c r="M42" s="12">
        <f t="shared" si="0"/>
        <v>0</v>
      </c>
    </row>
    <row r="43" spans="1:13" x14ac:dyDescent="0.25">
      <c r="A43" t="s">
        <v>285</v>
      </c>
      <c r="B43" t="s">
        <v>286</v>
      </c>
      <c r="C43" t="s">
        <v>229</v>
      </c>
      <c r="D43" t="s">
        <v>214</v>
      </c>
      <c r="E43" t="s">
        <v>209</v>
      </c>
      <c r="F43" s="11">
        <v>223011.12300000005</v>
      </c>
      <c r="G43">
        <v>3</v>
      </c>
      <c r="H43">
        <f>COUNTIFS('Controles Distribuidores ADC'!A:A,'ADC DISTRIBUIDORES Plan'!A39,'Controles Distribuidores ADC'!L:L,"Año 1")</f>
        <v>0</v>
      </c>
      <c r="I43" s="12">
        <f>+H43/G43</f>
        <v>0</v>
      </c>
      <c r="J43">
        <f>COUNTIFS('Controles Distribuidores ADC'!A:A,'ADC DISTRIBUIDORES Plan'!A39,'Controles Distribuidores ADC'!L:L,"Año 2")</f>
        <v>3</v>
      </c>
      <c r="K43" s="12">
        <f>+J43/G43</f>
        <v>1</v>
      </c>
      <c r="L43">
        <f>H43+J43</f>
        <v>3</v>
      </c>
      <c r="M43" s="12">
        <f t="shared" si="0"/>
        <v>1</v>
      </c>
    </row>
    <row r="44" spans="1:13" x14ac:dyDescent="0.25">
      <c r="A44" t="s">
        <v>288</v>
      </c>
      <c r="B44" t="s">
        <v>289</v>
      </c>
      <c r="C44" t="s">
        <v>229</v>
      </c>
      <c r="D44" t="s">
        <v>214</v>
      </c>
      <c r="E44" t="s">
        <v>208</v>
      </c>
      <c r="F44" s="11">
        <v>163193.31899999999</v>
      </c>
      <c r="G44">
        <v>2</v>
      </c>
      <c r="H44">
        <f>COUNTIFS('Controles Distribuidores ADC'!A:A,'ADC DISTRIBUIDORES Plan'!A41,'Controles Distribuidores ADC'!L:L,"Año 1")</f>
        <v>0</v>
      </c>
      <c r="I44" s="12">
        <f>+H44/G44</f>
        <v>0</v>
      </c>
      <c r="J44">
        <f>COUNTIFS('Controles Distribuidores ADC'!A:A,'ADC DISTRIBUIDORES Plan'!A41,'Controles Distribuidores ADC'!L:L,"Año 2")</f>
        <v>2</v>
      </c>
      <c r="K44" s="12">
        <f>+J44/G44</f>
        <v>1</v>
      </c>
      <c r="L44">
        <f>H44+J44</f>
        <v>2</v>
      </c>
      <c r="M44" s="12">
        <f t="shared" si="0"/>
        <v>1</v>
      </c>
    </row>
    <row r="45" spans="1:13" x14ac:dyDescent="0.25">
      <c r="A45" t="s">
        <v>301</v>
      </c>
      <c r="B45" t="s">
        <v>302</v>
      </c>
      <c r="C45" t="s">
        <v>229</v>
      </c>
      <c r="D45" t="s">
        <v>214</v>
      </c>
      <c r="E45" t="s">
        <v>209</v>
      </c>
      <c r="F45" s="11">
        <v>151070.02300000002</v>
      </c>
      <c r="G45">
        <v>2</v>
      </c>
      <c r="H45">
        <f>COUNTIFS('Controles Distribuidores ADC'!A:A,'ADC DISTRIBUIDORES Plan'!A48,'Controles Distribuidores ADC'!L:L,"Año 1")</f>
        <v>0</v>
      </c>
      <c r="I45" s="12">
        <f>+H45/G45</f>
        <v>0</v>
      </c>
      <c r="J45">
        <f>COUNTIFS('Controles Distribuidores ADC'!A:A,'ADC DISTRIBUIDORES Plan'!A48,'Controles Distribuidores ADC'!L:L,"Año 2")</f>
        <v>0</v>
      </c>
      <c r="K45" s="12">
        <f>+J45/G45</f>
        <v>0</v>
      </c>
      <c r="L45">
        <f>H45+J45</f>
        <v>0</v>
      </c>
      <c r="M45" s="12">
        <f t="shared" si="0"/>
        <v>0</v>
      </c>
    </row>
    <row r="46" spans="1:13" x14ac:dyDescent="0.25">
      <c r="A46" t="s">
        <v>295</v>
      </c>
      <c r="B46" t="s">
        <v>296</v>
      </c>
      <c r="C46" t="s">
        <v>229</v>
      </c>
      <c r="D46" t="s">
        <v>214</v>
      </c>
      <c r="E46" t="s">
        <v>208</v>
      </c>
      <c r="F46" s="11">
        <v>150838.06100000002</v>
      </c>
      <c r="G46">
        <v>2</v>
      </c>
      <c r="H46">
        <f>COUNTIFS('Controles Distribuidores ADC'!A:A,'ADC DISTRIBUIDORES Plan'!A45,'Controles Distribuidores ADC'!L:L,"Año 1")</f>
        <v>0</v>
      </c>
      <c r="I46" s="12">
        <f>+H46/G46</f>
        <v>0</v>
      </c>
      <c r="J46">
        <f>COUNTIFS('Controles Distribuidores ADC'!A:A,'ADC DISTRIBUIDORES Plan'!A45,'Controles Distribuidores ADC'!L:L,"Año 2")</f>
        <v>0</v>
      </c>
      <c r="K46" s="12">
        <f>+J46/G46</f>
        <v>0</v>
      </c>
      <c r="L46">
        <f>H46+J46</f>
        <v>0</v>
      </c>
      <c r="M46" s="12">
        <f t="shared" si="0"/>
        <v>0</v>
      </c>
    </row>
    <row r="47" spans="1:13" x14ac:dyDescent="0.25">
      <c r="A47" t="s">
        <v>299</v>
      </c>
      <c r="B47" t="s">
        <v>300</v>
      </c>
      <c r="C47" t="s">
        <v>229</v>
      </c>
      <c r="D47" t="s">
        <v>214</v>
      </c>
      <c r="E47" t="s">
        <v>209</v>
      </c>
      <c r="F47" s="11">
        <v>142389.29199999999</v>
      </c>
      <c r="G47">
        <v>1</v>
      </c>
      <c r="H47">
        <f>COUNTIFS('Controles Distribuidores ADC'!A:A,'ADC DISTRIBUIDORES Plan'!A47,'Controles Distribuidores ADC'!L:L,"Año 1")</f>
        <v>0</v>
      </c>
      <c r="I47" s="12">
        <f>+H47/G47</f>
        <v>0</v>
      </c>
      <c r="J47">
        <f>COUNTIFS('Controles Distribuidores ADC'!A:A,'ADC DISTRIBUIDORES Plan'!A47,'Controles Distribuidores ADC'!L:L,"Año 2")</f>
        <v>0</v>
      </c>
      <c r="K47" s="12">
        <f>+J47/G47</f>
        <v>0</v>
      </c>
      <c r="L47">
        <f>H47+J47</f>
        <v>0</v>
      </c>
      <c r="M47" s="12">
        <f t="shared" si="0"/>
        <v>0</v>
      </c>
    </row>
    <row r="48" spans="1:13" x14ac:dyDescent="0.25">
      <c r="A48" t="s">
        <v>303</v>
      </c>
      <c r="B48" t="s">
        <v>304</v>
      </c>
      <c r="C48" t="s">
        <v>229</v>
      </c>
      <c r="D48" t="s">
        <v>214</v>
      </c>
      <c r="E48" t="s">
        <v>209</v>
      </c>
      <c r="F48" s="11">
        <v>140536.89000000001</v>
      </c>
      <c r="G48">
        <v>2</v>
      </c>
      <c r="H48">
        <f>COUNTIFS('Controles Distribuidores ADC'!A:A,'ADC DISTRIBUIDORES Plan'!A49,'Controles Distribuidores ADC'!L:L,"Año 1")</f>
        <v>0</v>
      </c>
      <c r="I48" s="12">
        <f>+H48/G48</f>
        <v>0</v>
      </c>
      <c r="J48">
        <f>COUNTIFS('Controles Distribuidores ADC'!A:A,'ADC DISTRIBUIDORES Plan'!A49,'Controles Distribuidores ADC'!L:L,"Año 2")</f>
        <v>0</v>
      </c>
      <c r="K48" s="12">
        <f>+J48/G48</f>
        <v>0</v>
      </c>
      <c r="L48">
        <f>H48+J48</f>
        <v>0</v>
      </c>
      <c r="M48" s="12">
        <f t="shared" si="0"/>
        <v>0</v>
      </c>
    </row>
    <row r="49" spans="1:13" x14ac:dyDescent="0.25">
      <c r="A49" t="s">
        <v>297</v>
      </c>
      <c r="B49" t="s">
        <v>298</v>
      </c>
      <c r="C49" t="s">
        <v>229</v>
      </c>
      <c r="D49" t="s">
        <v>214</v>
      </c>
      <c r="E49" t="s">
        <v>209</v>
      </c>
      <c r="F49" s="11">
        <v>135064.97599999997</v>
      </c>
      <c r="G49">
        <v>1</v>
      </c>
      <c r="H49">
        <f>COUNTIFS('Controles Distribuidores ADC'!A:A,'ADC DISTRIBUIDORES Plan'!A46,'Controles Distribuidores ADC'!L:L,"Año 1")</f>
        <v>0</v>
      </c>
      <c r="I49" s="12">
        <f>+H49/G49</f>
        <v>0</v>
      </c>
      <c r="J49">
        <f>COUNTIFS('Controles Distribuidores ADC'!A:A,'ADC DISTRIBUIDORES Plan'!A46,'Controles Distribuidores ADC'!L:L,"Año 2")</f>
        <v>0</v>
      </c>
      <c r="K49" s="12">
        <f>+J49/G49</f>
        <v>0</v>
      </c>
      <c r="L49">
        <f>H49+J49</f>
        <v>0</v>
      </c>
      <c r="M49" s="12">
        <f t="shared" si="0"/>
        <v>0</v>
      </c>
    </row>
    <row r="50" spans="1:13" x14ac:dyDescent="0.25">
      <c r="A50" t="s">
        <v>305</v>
      </c>
      <c r="B50" t="s">
        <v>306</v>
      </c>
      <c r="C50" t="s">
        <v>229</v>
      </c>
      <c r="D50" t="s">
        <v>214</v>
      </c>
      <c r="E50" t="s">
        <v>208</v>
      </c>
      <c r="F50" s="11">
        <v>117779.481</v>
      </c>
      <c r="G50">
        <v>1</v>
      </c>
      <c r="H50">
        <f>COUNTIFS('Controles Distribuidores ADC'!A:A,'ADC DISTRIBUIDORES Plan'!A50,'Controles Distribuidores ADC'!L:L,"Año 1")</f>
        <v>0</v>
      </c>
      <c r="I50" s="12">
        <f>+H50/G50</f>
        <v>0</v>
      </c>
      <c r="J50">
        <f>COUNTIFS('Controles Distribuidores ADC'!A:A,'ADC DISTRIBUIDORES Plan'!A50,'Controles Distribuidores ADC'!L:L,"Año 2")</f>
        <v>0</v>
      </c>
      <c r="K50" s="12">
        <f>+J50/G50</f>
        <v>0</v>
      </c>
      <c r="L50">
        <f>H50+J50</f>
        <v>0</v>
      </c>
      <c r="M50" s="12">
        <f t="shared" si="0"/>
        <v>0</v>
      </c>
    </row>
    <row r="51" spans="1:13" x14ac:dyDescent="0.25">
      <c r="A51" t="s">
        <v>152</v>
      </c>
      <c r="B51" t="s">
        <v>309</v>
      </c>
      <c r="C51" t="s">
        <v>270</v>
      </c>
      <c r="D51" t="s">
        <v>276</v>
      </c>
      <c r="E51" t="s">
        <v>209</v>
      </c>
      <c r="F51" s="11">
        <v>115134.084</v>
      </c>
      <c r="G51">
        <v>1</v>
      </c>
      <c r="H51">
        <f>COUNTIFS('Controles Distribuidores ADC'!A:A,'ADC DISTRIBUIDORES Plan'!A52,'Controles Distribuidores ADC'!L:L,"Año 1")</f>
        <v>0</v>
      </c>
      <c r="I51" s="12">
        <f>+H51/G51</f>
        <v>0</v>
      </c>
      <c r="J51">
        <f>COUNTIFS('Controles Distribuidores ADC'!A:A,'ADC DISTRIBUIDORES Plan'!A52,'Controles Distribuidores ADC'!L:L,"Año 2")</f>
        <v>0</v>
      </c>
      <c r="K51" s="12">
        <f>+J51/G51</f>
        <v>0</v>
      </c>
      <c r="L51">
        <f>H51+J51</f>
        <v>0</v>
      </c>
      <c r="M51" s="12">
        <f t="shared" si="0"/>
        <v>0</v>
      </c>
    </row>
    <row r="52" spans="1:13" x14ac:dyDescent="0.25">
      <c r="A52" t="s">
        <v>314</v>
      </c>
      <c r="B52" t="s">
        <v>315</v>
      </c>
      <c r="C52" t="s">
        <v>270</v>
      </c>
      <c r="D52" t="s">
        <v>276</v>
      </c>
      <c r="E52" t="s">
        <v>209</v>
      </c>
      <c r="F52" s="11">
        <v>107450.64800000002</v>
      </c>
      <c r="G52">
        <v>1</v>
      </c>
      <c r="H52">
        <f>COUNTIFS('Controles Distribuidores ADC'!A:A,'ADC DISTRIBUIDORES Plan'!A55,'Controles Distribuidores ADC'!L:L,"Año 1")</f>
        <v>0</v>
      </c>
      <c r="I52" s="12">
        <f>+H52/G52</f>
        <v>0</v>
      </c>
      <c r="J52">
        <f>COUNTIFS('Controles Distribuidores ADC'!A:A,'ADC DISTRIBUIDORES Plan'!A55,'Controles Distribuidores ADC'!L:L,"Año 2")</f>
        <v>0</v>
      </c>
      <c r="K52" s="12">
        <f>+J52/G52</f>
        <v>0</v>
      </c>
      <c r="L52">
        <f>H52+J52</f>
        <v>0</v>
      </c>
      <c r="M52" s="12">
        <f t="shared" si="0"/>
        <v>0</v>
      </c>
    </row>
    <row r="53" spans="1:13" x14ac:dyDescent="0.25">
      <c r="A53" t="s">
        <v>307</v>
      </c>
      <c r="B53" t="s">
        <v>308</v>
      </c>
      <c r="C53" t="s">
        <v>229</v>
      </c>
      <c r="D53" t="s">
        <v>214</v>
      </c>
      <c r="E53" t="s">
        <v>208</v>
      </c>
      <c r="F53" s="11">
        <v>101470.60999999999</v>
      </c>
      <c r="G53">
        <v>1</v>
      </c>
      <c r="H53">
        <f>COUNTIFS('Controles Distribuidores ADC'!A:A,'ADC DISTRIBUIDORES Plan'!A51,'Controles Distribuidores ADC'!L:L,"Año 1")</f>
        <v>0</v>
      </c>
      <c r="I53" s="12">
        <f>+H53/G53</f>
        <v>0</v>
      </c>
      <c r="J53">
        <f>COUNTIFS('Controles Distribuidores ADC'!A:A,'ADC DISTRIBUIDORES Plan'!A51,'Controles Distribuidores ADC'!L:L,"Año 2")</f>
        <v>0</v>
      </c>
      <c r="K53" s="12">
        <f>+J53/G53</f>
        <v>0</v>
      </c>
      <c r="L53">
        <f>H53+J53</f>
        <v>0</v>
      </c>
      <c r="M53" s="12">
        <f t="shared" si="0"/>
        <v>0</v>
      </c>
    </row>
    <row r="54" spans="1:13" x14ac:dyDescent="0.25">
      <c r="A54" t="s">
        <v>310</v>
      </c>
      <c r="B54" t="s">
        <v>311</v>
      </c>
      <c r="C54" t="s">
        <v>229</v>
      </c>
      <c r="D54" t="s">
        <v>214</v>
      </c>
      <c r="E54" t="s">
        <v>208</v>
      </c>
      <c r="F54" s="11">
        <v>98374.22099999999</v>
      </c>
      <c r="G54">
        <v>1</v>
      </c>
      <c r="H54">
        <f>COUNTIFS('Controles Distribuidores ADC'!A:A,'ADC DISTRIBUIDORES Plan'!A53,'Controles Distribuidores ADC'!L:L,"Año 1")</f>
        <v>0</v>
      </c>
      <c r="I54" s="12">
        <f>+H54/G54</f>
        <v>0</v>
      </c>
      <c r="J54">
        <f>COUNTIFS('Controles Distribuidores ADC'!A:A,'ADC DISTRIBUIDORES Plan'!A53,'Controles Distribuidores ADC'!L:L,"Año 2")</f>
        <v>0</v>
      </c>
      <c r="K54" s="12">
        <f>+J54/G54</f>
        <v>0</v>
      </c>
      <c r="L54">
        <f>H54+J54</f>
        <v>0</v>
      </c>
      <c r="M54" s="12">
        <f t="shared" si="0"/>
        <v>0</v>
      </c>
    </row>
    <row r="55" spans="1:13" x14ac:dyDescent="0.25">
      <c r="A55" t="s">
        <v>318</v>
      </c>
      <c r="B55" t="s">
        <v>319</v>
      </c>
      <c r="C55" t="s">
        <v>229</v>
      </c>
      <c r="D55" t="s">
        <v>214</v>
      </c>
      <c r="E55" t="s">
        <v>208</v>
      </c>
      <c r="F55" s="11">
        <v>85047.327999999994</v>
      </c>
      <c r="G55">
        <v>1</v>
      </c>
      <c r="H55">
        <f>COUNTIFS('Controles Distribuidores ADC'!A:A,'ADC DISTRIBUIDORES Plan'!A57,'Controles Distribuidores ADC'!L:L,"Año 1")</f>
        <v>0</v>
      </c>
      <c r="I55" s="12">
        <f>+H55/G55</f>
        <v>0</v>
      </c>
      <c r="J55">
        <f>COUNTIFS('Controles Distribuidores ADC'!A:A,'ADC DISTRIBUIDORES Plan'!A57,'Controles Distribuidores ADC'!L:L,"Año 2")</f>
        <v>0</v>
      </c>
      <c r="K55" s="12">
        <f>+J55/G55</f>
        <v>0</v>
      </c>
      <c r="L55">
        <f>H55+J55</f>
        <v>0</v>
      </c>
      <c r="M55" s="12">
        <f t="shared" si="0"/>
        <v>0</v>
      </c>
    </row>
    <row r="56" spans="1:13" x14ac:dyDescent="0.25">
      <c r="A56" t="s">
        <v>155</v>
      </c>
      <c r="B56" t="s">
        <v>320</v>
      </c>
      <c r="C56" t="s">
        <v>270</v>
      </c>
      <c r="D56" t="s">
        <v>276</v>
      </c>
      <c r="E56" t="s">
        <v>209</v>
      </c>
      <c r="F56" s="11">
        <v>80694.50499999999</v>
      </c>
      <c r="G56">
        <v>2</v>
      </c>
      <c r="H56">
        <f>COUNTIFS('Controles Distribuidores ADC'!A:A,'ADC DISTRIBUIDORES Plan'!A58,'Controles Distribuidores ADC'!L:L,"Año 1")</f>
        <v>0</v>
      </c>
      <c r="I56" s="12">
        <f>+H56/G56</f>
        <v>0</v>
      </c>
      <c r="J56">
        <f>COUNTIFS('Controles Distribuidores ADC'!A:A,'ADC DISTRIBUIDORES Plan'!A58,'Controles Distribuidores ADC'!L:L,"Año 2")</f>
        <v>0</v>
      </c>
      <c r="K56" s="12">
        <f>+J56/G56</f>
        <v>0</v>
      </c>
      <c r="L56">
        <f>H56+J56</f>
        <v>0</v>
      </c>
      <c r="M56" s="12">
        <f t="shared" si="0"/>
        <v>0</v>
      </c>
    </row>
    <row r="57" spans="1:13" x14ac:dyDescent="0.25">
      <c r="A57" t="s">
        <v>312</v>
      </c>
      <c r="B57" t="s">
        <v>313</v>
      </c>
      <c r="C57" t="s">
        <v>229</v>
      </c>
      <c r="D57" t="s">
        <v>214</v>
      </c>
      <c r="E57" t="s">
        <v>208</v>
      </c>
      <c r="F57" s="11">
        <v>74415.700000000012</v>
      </c>
      <c r="G57">
        <v>1</v>
      </c>
      <c r="H57">
        <f>COUNTIFS('Controles Distribuidores ADC'!A:A,'ADC DISTRIBUIDORES Plan'!A54,'Controles Distribuidores ADC'!L:L,"Año 1")</f>
        <v>0</v>
      </c>
      <c r="I57" s="12">
        <f>+H57/G57</f>
        <v>0</v>
      </c>
      <c r="J57">
        <f>COUNTIFS('Controles Distribuidores ADC'!A:A,'ADC DISTRIBUIDORES Plan'!A54,'Controles Distribuidores ADC'!L:L,"Año 2")</f>
        <v>0</v>
      </c>
      <c r="K57" s="12">
        <f>+J57/G57</f>
        <v>0</v>
      </c>
      <c r="L57">
        <f>H57+J57</f>
        <v>0</v>
      </c>
      <c r="M57" s="12">
        <f t="shared" si="0"/>
        <v>0</v>
      </c>
    </row>
    <row r="58" spans="1:13" x14ac:dyDescent="0.25">
      <c r="A58" t="s">
        <v>321</v>
      </c>
      <c r="B58" t="s">
        <v>322</v>
      </c>
      <c r="C58" t="s">
        <v>226</v>
      </c>
      <c r="D58" t="s">
        <v>141</v>
      </c>
      <c r="E58" t="s">
        <v>209</v>
      </c>
      <c r="F58" s="11">
        <v>72835.025000000009</v>
      </c>
      <c r="G58">
        <v>1</v>
      </c>
      <c r="H58">
        <f>COUNTIFS('Controles Distribuidores ADC'!A:A,'ADC DISTRIBUIDORES Plan'!A59,'Controles Distribuidores ADC'!L:L,"Año 1")</f>
        <v>0</v>
      </c>
      <c r="I58" s="12">
        <f>+H58/G58</f>
        <v>0</v>
      </c>
      <c r="J58">
        <f>COUNTIFS('Controles Distribuidores ADC'!A:A,'ADC DISTRIBUIDORES Plan'!A59,'Controles Distribuidores ADC'!L:L,"Año 2")</f>
        <v>0</v>
      </c>
      <c r="K58" s="12">
        <f>+J58/G58</f>
        <v>0</v>
      </c>
      <c r="L58">
        <f>H58+J58</f>
        <v>0</v>
      </c>
      <c r="M58" s="12">
        <f t="shared" si="0"/>
        <v>0</v>
      </c>
    </row>
    <row r="59" spans="1:13" x14ac:dyDescent="0.25">
      <c r="A59" t="s">
        <v>323</v>
      </c>
      <c r="B59" t="s">
        <v>324</v>
      </c>
      <c r="C59" t="s">
        <v>229</v>
      </c>
      <c r="D59" t="s">
        <v>214</v>
      </c>
      <c r="E59" t="s">
        <v>208</v>
      </c>
      <c r="F59" s="11">
        <v>66834.978000000017</v>
      </c>
      <c r="G59">
        <v>1</v>
      </c>
      <c r="H59">
        <f>COUNTIFS('Controles Distribuidores ADC'!A:A,'ADC DISTRIBUIDORES Plan'!A60,'Controles Distribuidores ADC'!L:L,"Año 1")</f>
        <v>0</v>
      </c>
      <c r="I59" s="12">
        <f>+H59/G59</f>
        <v>0</v>
      </c>
      <c r="J59">
        <f>COUNTIFS('Controles Distribuidores ADC'!A:A,'ADC DISTRIBUIDORES Plan'!A60,'Controles Distribuidores ADC'!L:L,"Año 2")</f>
        <v>0</v>
      </c>
      <c r="K59" s="12">
        <f>+J59/G59</f>
        <v>0</v>
      </c>
      <c r="L59">
        <f>H59+J59</f>
        <v>0</v>
      </c>
      <c r="M59" s="12">
        <f t="shared" si="0"/>
        <v>0</v>
      </c>
    </row>
    <row r="60" spans="1:13" x14ac:dyDescent="0.25">
      <c r="A60" t="s">
        <v>150</v>
      </c>
      <c r="B60" t="s">
        <v>329</v>
      </c>
      <c r="C60" t="s">
        <v>270</v>
      </c>
      <c r="D60" t="s">
        <v>276</v>
      </c>
      <c r="E60" t="s">
        <v>209</v>
      </c>
      <c r="F60" s="11">
        <v>63284.061999999998</v>
      </c>
      <c r="G60">
        <v>1</v>
      </c>
      <c r="H60">
        <f>COUNTIFS('Controles Distribuidores ADC'!A:A,'ADC DISTRIBUIDORES Plan'!A63,'Controles Distribuidores ADC'!L:L,"Año 1")</f>
        <v>0</v>
      </c>
      <c r="I60" s="12">
        <f>+H60/G60</f>
        <v>0</v>
      </c>
      <c r="J60">
        <f>COUNTIFS('Controles Distribuidores ADC'!A:A,'ADC DISTRIBUIDORES Plan'!A63,'Controles Distribuidores ADC'!L:L,"Año 2")</f>
        <v>0</v>
      </c>
      <c r="K60" s="12">
        <f>+J60/G60</f>
        <v>0</v>
      </c>
      <c r="L60">
        <f>H60+J60</f>
        <v>0</v>
      </c>
      <c r="M60" s="12">
        <f t="shared" si="0"/>
        <v>0</v>
      </c>
    </row>
    <row r="61" spans="1:13" x14ac:dyDescent="0.25">
      <c r="A61" t="s">
        <v>325</v>
      </c>
      <c r="B61" t="s">
        <v>326</v>
      </c>
      <c r="C61" t="s">
        <v>229</v>
      </c>
      <c r="D61" t="s">
        <v>214</v>
      </c>
      <c r="E61" t="s">
        <v>208</v>
      </c>
      <c r="F61" s="11">
        <v>62088.55999999999</v>
      </c>
      <c r="G61">
        <v>1</v>
      </c>
      <c r="H61">
        <f>COUNTIFS('Controles Distribuidores ADC'!A:A,'ADC DISTRIBUIDORES Plan'!A61,'Controles Distribuidores ADC'!L:L,"Año 1")</f>
        <v>0</v>
      </c>
      <c r="I61" s="12">
        <f>+H61/G61</f>
        <v>0</v>
      </c>
      <c r="J61">
        <f>COUNTIFS('Controles Distribuidores ADC'!A:A,'ADC DISTRIBUIDORES Plan'!A61,'Controles Distribuidores ADC'!L:L,"Año 2")</f>
        <v>0</v>
      </c>
      <c r="K61" s="12">
        <f>+J61/G61</f>
        <v>0</v>
      </c>
      <c r="L61">
        <f>H61+J61</f>
        <v>0</v>
      </c>
      <c r="M61" s="12">
        <f t="shared" si="0"/>
        <v>0</v>
      </c>
    </row>
    <row r="62" spans="1:13" x14ac:dyDescent="0.25">
      <c r="A62" t="s">
        <v>316</v>
      </c>
      <c r="B62" t="s">
        <v>317</v>
      </c>
      <c r="C62" t="s">
        <v>229</v>
      </c>
      <c r="D62" t="s">
        <v>214</v>
      </c>
      <c r="E62" t="s">
        <v>208</v>
      </c>
      <c r="F62" s="11">
        <v>57147.291000000005</v>
      </c>
      <c r="G62">
        <v>1</v>
      </c>
      <c r="H62">
        <f>COUNTIFS('Controles Distribuidores ADC'!A:A,'ADC DISTRIBUIDORES Plan'!A56,'Controles Distribuidores ADC'!L:L,"Año 1")</f>
        <v>0</v>
      </c>
      <c r="I62" s="12">
        <f>+H62/G62</f>
        <v>0</v>
      </c>
      <c r="J62">
        <f>COUNTIFS('Controles Distribuidores ADC'!A:A,'ADC DISTRIBUIDORES Plan'!A56,'Controles Distribuidores ADC'!L:L,"Año 2")</f>
        <v>0</v>
      </c>
      <c r="K62" s="12">
        <f>+J62/G62</f>
        <v>0</v>
      </c>
      <c r="L62">
        <f>H62+J62</f>
        <v>0</v>
      </c>
      <c r="M62" s="12">
        <f t="shared" si="0"/>
        <v>0</v>
      </c>
    </row>
    <row r="63" spans="1:13" x14ac:dyDescent="0.25">
      <c r="A63" t="s">
        <v>333</v>
      </c>
      <c r="B63" t="s">
        <v>334</v>
      </c>
      <c r="C63" t="s">
        <v>229</v>
      </c>
      <c r="D63" t="s">
        <v>214</v>
      </c>
      <c r="E63" t="s">
        <v>209</v>
      </c>
      <c r="F63" s="11">
        <v>49300.945000000014</v>
      </c>
      <c r="G63">
        <v>1</v>
      </c>
      <c r="H63">
        <f>COUNTIFS('Controles Distribuidores ADC'!A:A,'ADC DISTRIBUIDORES Plan'!A66,'Controles Distribuidores ADC'!L:L,"Año 1")</f>
        <v>0</v>
      </c>
      <c r="I63" s="12">
        <f>+H63/G63</f>
        <v>0</v>
      </c>
      <c r="J63">
        <f>COUNTIFS('Controles Distribuidores ADC'!A:A,'ADC DISTRIBUIDORES Plan'!A66,'Controles Distribuidores ADC'!L:L,"Año 2")</f>
        <v>0</v>
      </c>
      <c r="K63" s="12">
        <f>+J63/G63</f>
        <v>0</v>
      </c>
      <c r="L63">
        <f>H63+J63</f>
        <v>0</v>
      </c>
      <c r="M63" s="12">
        <f t="shared" si="0"/>
        <v>0</v>
      </c>
    </row>
    <row r="64" spans="1:13" x14ac:dyDescent="0.25">
      <c r="A64" t="s">
        <v>149</v>
      </c>
      <c r="B64" t="s">
        <v>330</v>
      </c>
      <c r="C64" t="s">
        <v>270</v>
      </c>
      <c r="D64" t="s">
        <v>271</v>
      </c>
      <c r="E64" t="s">
        <v>209</v>
      </c>
      <c r="F64" s="11">
        <v>48963.063999999998</v>
      </c>
      <c r="G64">
        <v>1</v>
      </c>
      <c r="H64">
        <f>COUNTIFS('Controles Distribuidores ADC'!A:A,'ADC DISTRIBUIDORES Plan'!A64,'Controles Distribuidores ADC'!L:L,"Año 1")</f>
        <v>0</v>
      </c>
      <c r="I64" s="12">
        <f>+H64/G64</f>
        <v>0</v>
      </c>
      <c r="J64">
        <f>COUNTIFS('Controles Distribuidores ADC'!A:A,'ADC DISTRIBUIDORES Plan'!A64,'Controles Distribuidores ADC'!L:L,"Año 2")</f>
        <v>0</v>
      </c>
      <c r="K64" s="12">
        <f>+J64/G64</f>
        <v>0</v>
      </c>
      <c r="L64">
        <f>H64+J64</f>
        <v>0</v>
      </c>
      <c r="M64" s="12">
        <f t="shared" si="0"/>
        <v>0</v>
      </c>
    </row>
    <row r="65" spans="1:13" x14ac:dyDescent="0.25">
      <c r="A65" t="s">
        <v>335</v>
      </c>
      <c r="B65" t="s">
        <v>336</v>
      </c>
      <c r="C65" t="s">
        <v>229</v>
      </c>
      <c r="D65" t="s">
        <v>214</v>
      </c>
      <c r="E65" t="s">
        <v>209</v>
      </c>
      <c r="F65" s="11">
        <v>44131.557000000015</v>
      </c>
      <c r="G65">
        <v>3</v>
      </c>
      <c r="H65">
        <f>COUNTIFS('Controles Distribuidores ADC'!A:A,'ADC DISTRIBUIDORES Plan'!A67,'Controles Distribuidores ADC'!L:L,"Año 1")</f>
        <v>0</v>
      </c>
      <c r="I65" s="12">
        <f>+H65/G65</f>
        <v>0</v>
      </c>
      <c r="J65">
        <f>COUNTIFS('Controles Distribuidores ADC'!A:A,'ADC DISTRIBUIDORES Plan'!A67,'Controles Distribuidores ADC'!L:L,"Año 2")</f>
        <v>0</v>
      </c>
      <c r="K65" s="12">
        <f>+J65/G65</f>
        <v>0</v>
      </c>
      <c r="L65">
        <f>H65+J65</f>
        <v>0</v>
      </c>
      <c r="M65" s="12">
        <f t="shared" si="0"/>
        <v>0</v>
      </c>
    </row>
    <row r="66" spans="1:13" x14ac:dyDescent="0.25">
      <c r="A66" t="s">
        <v>327</v>
      </c>
      <c r="B66" t="s">
        <v>328</v>
      </c>
      <c r="C66" t="s">
        <v>229</v>
      </c>
      <c r="D66" t="s">
        <v>214</v>
      </c>
      <c r="E66" t="s">
        <v>209</v>
      </c>
      <c r="F66" s="11">
        <v>40814.36099999999</v>
      </c>
      <c r="G66">
        <v>1</v>
      </c>
      <c r="H66">
        <f>COUNTIFS('Controles Distribuidores ADC'!A:A,'ADC DISTRIBUIDORES Plan'!A62,'Controles Distribuidores ADC'!L:L,"Año 1")</f>
        <v>0</v>
      </c>
      <c r="I66" s="12">
        <f>+H66/G66</f>
        <v>0</v>
      </c>
      <c r="J66">
        <f>COUNTIFS('Controles Distribuidores ADC'!A:A,'ADC DISTRIBUIDORES Plan'!A62,'Controles Distribuidores ADC'!L:L,"Año 2")</f>
        <v>0</v>
      </c>
      <c r="K66" s="12">
        <f>+J66/G66</f>
        <v>0</v>
      </c>
      <c r="L66">
        <f>H66+J66</f>
        <v>0</v>
      </c>
      <c r="M66" s="12">
        <f t="shared" si="0"/>
        <v>0</v>
      </c>
    </row>
    <row r="67" spans="1:13" x14ac:dyDescent="0.25">
      <c r="A67" t="s">
        <v>331</v>
      </c>
      <c r="B67" t="s">
        <v>332</v>
      </c>
      <c r="C67" t="s">
        <v>229</v>
      </c>
      <c r="D67" t="s">
        <v>214</v>
      </c>
      <c r="E67" t="s">
        <v>208</v>
      </c>
      <c r="F67" s="11">
        <v>37491.222000000009</v>
      </c>
      <c r="G67">
        <v>1</v>
      </c>
      <c r="H67">
        <f>COUNTIFS('Controles Distribuidores ADC'!A:A,'ADC DISTRIBUIDORES Plan'!A65,'Controles Distribuidores ADC'!L:L,"Año 1")</f>
        <v>0</v>
      </c>
      <c r="I67" s="12">
        <f>+H67/G67</f>
        <v>0</v>
      </c>
      <c r="J67">
        <f>COUNTIFS('Controles Distribuidores ADC'!A:A,'ADC DISTRIBUIDORES Plan'!A65,'Controles Distribuidores ADC'!L:L,"Año 2")</f>
        <v>0</v>
      </c>
      <c r="K67" s="12">
        <f>+J67/G67</f>
        <v>0</v>
      </c>
      <c r="L67">
        <f>H67+J67</f>
        <v>0</v>
      </c>
      <c r="M67" s="12">
        <f t="shared" si="0"/>
        <v>0</v>
      </c>
    </row>
    <row r="68" spans="1:13" x14ac:dyDescent="0.25">
      <c r="A68" t="s">
        <v>339</v>
      </c>
      <c r="B68" t="s">
        <v>340</v>
      </c>
      <c r="C68" t="s">
        <v>229</v>
      </c>
      <c r="D68" t="s">
        <v>214</v>
      </c>
      <c r="E68" t="s">
        <v>209</v>
      </c>
      <c r="F68" s="11">
        <v>34403.115000000013</v>
      </c>
      <c r="G68">
        <v>1</v>
      </c>
      <c r="H68">
        <f>COUNTIFS('Controles Distribuidores ADC'!A:A,'ADC DISTRIBUIDORES Plan'!A69,'Controles Distribuidores ADC'!L:L,"Año 1")</f>
        <v>0</v>
      </c>
      <c r="I68" s="12">
        <f>+H68/G68</f>
        <v>0</v>
      </c>
      <c r="J68">
        <f>COUNTIFS('Controles Distribuidores ADC'!A:A,'ADC DISTRIBUIDORES Plan'!A69,'Controles Distribuidores ADC'!L:L,"Año 2")</f>
        <v>0</v>
      </c>
      <c r="K68" s="12">
        <f>+J68/G68</f>
        <v>0</v>
      </c>
      <c r="L68">
        <f>H68+J68</f>
        <v>0</v>
      </c>
      <c r="M68" s="12">
        <f t="shared" ref="M68:M79" si="1">+L68/G68</f>
        <v>0</v>
      </c>
    </row>
    <row r="69" spans="1:13" x14ac:dyDescent="0.25">
      <c r="A69" t="s">
        <v>337</v>
      </c>
      <c r="B69" t="s">
        <v>338</v>
      </c>
      <c r="C69" t="s">
        <v>229</v>
      </c>
      <c r="D69" t="s">
        <v>214</v>
      </c>
      <c r="E69" t="s">
        <v>209</v>
      </c>
      <c r="F69" s="11">
        <v>32694.239000000001</v>
      </c>
      <c r="G69">
        <v>1</v>
      </c>
      <c r="H69">
        <f>COUNTIFS('Controles Distribuidores ADC'!A:A,'ADC DISTRIBUIDORES Plan'!A68,'Controles Distribuidores ADC'!L:L,"Año 1")</f>
        <v>0</v>
      </c>
      <c r="I69" s="12">
        <f>+H69/G69</f>
        <v>0</v>
      </c>
      <c r="J69">
        <f>COUNTIFS('Controles Distribuidores ADC'!A:A,'ADC DISTRIBUIDORES Plan'!A68,'Controles Distribuidores ADC'!L:L,"Año 2")</f>
        <v>0</v>
      </c>
      <c r="K69" s="12">
        <f>+J69/G69</f>
        <v>0</v>
      </c>
      <c r="L69">
        <f>H69+J69</f>
        <v>0</v>
      </c>
      <c r="M69" s="12">
        <f t="shared" si="1"/>
        <v>0</v>
      </c>
    </row>
    <row r="70" spans="1:13" x14ac:dyDescent="0.25">
      <c r="A70" t="s">
        <v>806</v>
      </c>
      <c r="B70" t="s">
        <v>807</v>
      </c>
      <c r="C70" t="s">
        <v>229</v>
      </c>
      <c r="D70" t="s">
        <v>214</v>
      </c>
      <c r="E70" t="s">
        <v>209</v>
      </c>
      <c r="F70" s="11">
        <v>28194.812000000005</v>
      </c>
      <c r="G70">
        <v>1</v>
      </c>
      <c r="H70">
        <f>COUNTIFS('Controles Distribuidores ADC'!A:A,'ADC DISTRIBUIDORES Plan'!A78,'Controles Distribuidores ADC'!L:L,"Año 1")</f>
        <v>0</v>
      </c>
      <c r="I70" s="12">
        <f>+H70/G70</f>
        <v>0</v>
      </c>
      <c r="J70">
        <f>COUNTIFS('Controles Distribuidores ADC'!A:A,'ADC DISTRIBUIDORES Plan'!A78,'Controles Distribuidores ADC'!L:L,"Año 2")</f>
        <v>0</v>
      </c>
      <c r="K70" s="12">
        <f>+J70/G70</f>
        <v>0</v>
      </c>
      <c r="L70">
        <f>H70+J70</f>
        <v>0</v>
      </c>
      <c r="M70" s="12">
        <f t="shared" si="1"/>
        <v>0</v>
      </c>
    </row>
    <row r="71" spans="1:13" x14ac:dyDescent="0.25">
      <c r="A71" t="s">
        <v>347</v>
      </c>
      <c r="B71" t="s">
        <v>348</v>
      </c>
      <c r="C71" t="s">
        <v>229</v>
      </c>
      <c r="D71" t="s">
        <v>214</v>
      </c>
      <c r="E71" t="s">
        <v>209</v>
      </c>
      <c r="F71" s="11">
        <v>27098.515000000007</v>
      </c>
      <c r="G71">
        <v>1</v>
      </c>
      <c r="H71">
        <f>COUNTIFS('Controles Distribuidores ADC'!A:A,'ADC DISTRIBUIDORES Plan'!A73,'Controles Distribuidores ADC'!L:L,"Año 1")</f>
        <v>0</v>
      </c>
      <c r="I71" s="12">
        <f>+H71/G71</f>
        <v>0</v>
      </c>
      <c r="J71">
        <f>COUNTIFS('Controles Distribuidores ADC'!A:A,'ADC DISTRIBUIDORES Plan'!A73,'Controles Distribuidores ADC'!L:L,"Año 2")</f>
        <v>0</v>
      </c>
      <c r="K71" s="12">
        <f>+J71/G71</f>
        <v>0</v>
      </c>
      <c r="L71">
        <f>H71+J71</f>
        <v>0</v>
      </c>
      <c r="M71" s="12">
        <f t="shared" si="1"/>
        <v>0</v>
      </c>
    </row>
    <row r="72" spans="1:13" x14ac:dyDescent="0.25">
      <c r="A72" t="s">
        <v>341</v>
      </c>
      <c r="B72" t="s">
        <v>342</v>
      </c>
      <c r="C72" t="s">
        <v>229</v>
      </c>
      <c r="D72" t="s">
        <v>214</v>
      </c>
      <c r="E72" t="s">
        <v>209</v>
      </c>
      <c r="F72" s="11">
        <v>27029.588</v>
      </c>
      <c r="G72">
        <v>1</v>
      </c>
      <c r="H72">
        <f>COUNTIFS('Controles Distribuidores ADC'!A:A,'ADC DISTRIBUIDORES Plan'!A70,'Controles Distribuidores ADC'!L:L,"Año 1")</f>
        <v>0</v>
      </c>
      <c r="I72" s="12">
        <f>+H72/G72</f>
        <v>0</v>
      </c>
      <c r="J72">
        <f>COUNTIFS('Controles Distribuidores ADC'!A:A,'ADC DISTRIBUIDORES Plan'!A70,'Controles Distribuidores ADC'!L:L,"Año 2")</f>
        <v>0</v>
      </c>
      <c r="K72" s="12">
        <f>+J72/G72</f>
        <v>0</v>
      </c>
      <c r="L72">
        <f>H72+J72</f>
        <v>0</v>
      </c>
      <c r="M72" s="12">
        <f t="shared" si="1"/>
        <v>0</v>
      </c>
    </row>
    <row r="73" spans="1:13" x14ac:dyDescent="0.25">
      <c r="A73" t="s">
        <v>345</v>
      </c>
      <c r="B73" t="s">
        <v>346</v>
      </c>
      <c r="C73" t="s">
        <v>229</v>
      </c>
      <c r="D73" t="s">
        <v>214</v>
      </c>
      <c r="E73" t="s">
        <v>209</v>
      </c>
      <c r="F73" s="11">
        <v>22442.715000000004</v>
      </c>
      <c r="G73">
        <v>3</v>
      </c>
      <c r="H73">
        <f>COUNTIFS('Controles Distribuidores ADC'!A:A,'ADC DISTRIBUIDORES Plan'!A72,'Controles Distribuidores ADC'!L:L,"Año 1")</f>
        <v>0</v>
      </c>
      <c r="I73" s="12">
        <f>+H73/G73</f>
        <v>0</v>
      </c>
      <c r="J73">
        <f>COUNTIFS('Controles Distribuidores ADC'!A:A,'ADC DISTRIBUIDORES Plan'!A72,'Controles Distribuidores ADC'!L:L,"Año 2")</f>
        <v>0</v>
      </c>
      <c r="K73" s="12">
        <f>+J73/G73</f>
        <v>0</v>
      </c>
      <c r="L73">
        <f>H73+J73</f>
        <v>0</v>
      </c>
      <c r="M73" s="12">
        <f t="shared" si="1"/>
        <v>0</v>
      </c>
    </row>
    <row r="74" spans="1:13" x14ac:dyDescent="0.25">
      <c r="A74" t="s">
        <v>351</v>
      </c>
      <c r="B74" t="s">
        <v>352</v>
      </c>
      <c r="C74" t="s">
        <v>229</v>
      </c>
      <c r="D74" t="s">
        <v>214</v>
      </c>
      <c r="E74" t="s">
        <v>209</v>
      </c>
      <c r="F74" s="11">
        <v>20028.387999999995</v>
      </c>
      <c r="G74">
        <v>1</v>
      </c>
      <c r="H74">
        <f>COUNTIFS('Controles Distribuidores ADC'!A:A,'ADC DISTRIBUIDORES Plan'!A76,'Controles Distribuidores ADC'!L:L,"Año 1")</f>
        <v>0</v>
      </c>
      <c r="I74" s="12">
        <f>+H74/G74</f>
        <v>0</v>
      </c>
      <c r="J74">
        <f>COUNTIFS('Controles Distribuidores ADC'!A:A,'ADC DISTRIBUIDORES Plan'!A76,'Controles Distribuidores ADC'!L:L,"Año 2")</f>
        <v>0</v>
      </c>
      <c r="K74" s="12">
        <f>+J74/G74</f>
        <v>0</v>
      </c>
      <c r="L74">
        <f>H74+J74</f>
        <v>0</v>
      </c>
      <c r="M74" s="12">
        <f t="shared" si="1"/>
        <v>0</v>
      </c>
    </row>
    <row r="75" spans="1:13" x14ac:dyDescent="0.25">
      <c r="A75" t="s">
        <v>148</v>
      </c>
      <c r="B75" t="s">
        <v>350</v>
      </c>
      <c r="C75" t="s">
        <v>270</v>
      </c>
      <c r="D75" t="s">
        <v>276</v>
      </c>
      <c r="E75" t="s">
        <v>209</v>
      </c>
      <c r="F75" s="11">
        <v>18518.600999999999</v>
      </c>
      <c r="G75">
        <v>1</v>
      </c>
      <c r="H75">
        <f>COUNTIFS('Controles Distribuidores ADC'!A:A,'ADC DISTRIBUIDORES Plan'!A75,'Controles Distribuidores ADC'!L:L,"Año 1")</f>
        <v>0</v>
      </c>
      <c r="I75" s="12">
        <f>+H75/G75</f>
        <v>0</v>
      </c>
      <c r="J75">
        <f>COUNTIFS('Controles Distribuidores ADC'!A:A,'ADC DISTRIBUIDORES Plan'!A75,'Controles Distribuidores ADC'!L:L,"Año 2")</f>
        <v>0</v>
      </c>
      <c r="K75" s="12">
        <f>+J75/G75</f>
        <v>0</v>
      </c>
      <c r="L75">
        <f>H75+J75</f>
        <v>0</v>
      </c>
      <c r="M75" s="12">
        <f t="shared" si="1"/>
        <v>0</v>
      </c>
    </row>
    <row r="76" spans="1:13" x14ac:dyDescent="0.25">
      <c r="A76" t="s">
        <v>349</v>
      </c>
      <c r="B76" t="s">
        <v>163</v>
      </c>
      <c r="C76" t="s">
        <v>229</v>
      </c>
      <c r="D76" t="s">
        <v>214</v>
      </c>
      <c r="E76" t="s">
        <v>208</v>
      </c>
      <c r="F76" s="11">
        <v>17930.663</v>
      </c>
      <c r="G76">
        <v>1</v>
      </c>
      <c r="H76">
        <f>COUNTIFS('Controles Distribuidores ADC'!A:A,'ADC DISTRIBUIDORES Plan'!A74,'Controles Distribuidores ADC'!L:L,"Año 1")</f>
        <v>0</v>
      </c>
      <c r="I76" s="12">
        <f>+H76/G76</f>
        <v>0</v>
      </c>
      <c r="J76">
        <f>COUNTIFS('Controles Distribuidores ADC'!A:A,'ADC DISTRIBUIDORES Plan'!A74,'Controles Distribuidores ADC'!L:L,"Año 2")</f>
        <v>0</v>
      </c>
      <c r="K76" s="12">
        <f>+J76/G76</f>
        <v>0</v>
      </c>
      <c r="L76">
        <f>H76+J76</f>
        <v>0</v>
      </c>
      <c r="M76" s="12">
        <f t="shared" si="1"/>
        <v>0</v>
      </c>
    </row>
    <row r="77" spans="1:13" x14ac:dyDescent="0.25">
      <c r="A77" t="s">
        <v>343</v>
      </c>
      <c r="B77" t="s">
        <v>344</v>
      </c>
      <c r="C77" t="s">
        <v>229</v>
      </c>
      <c r="D77" t="s">
        <v>214</v>
      </c>
      <c r="E77" t="s">
        <v>209</v>
      </c>
      <c r="F77" s="11">
        <v>16246.022999999996</v>
      </c>
      <c r="G77">
        <v>1</v>
      </c>
      <c r="H77">
        <f>COUNTIFS('Controles Distribuidores ADC'!A:A,'ADC DISTRIBUIDORES Plan'!A71,'Controles Distribuidores ADC'!L:L,"Año 1")</f>
        <v>0</v>
      </c>
      <c r="I77" s="12">
        <f>+H77/G77</f>
        <v>0</v>
      </c>
      <c r="J77">
        <f>COUNTIFS('Controles Distribuidores ADC'!A:A,'ADC DISTRIBUIDORES Plan'!A71,'Controles Distribuidores ADC'!L:L,"Año 2")</f>
        <v>0</v>
      </c>
      <c r="K77" s="12">
        <f>+J77/G77</f>
        <v>0</v>
      </c>
      <c r="L77">
        <f>H77+J77</f>
        <v>0</v>
      </c>
      <c r="M77" s="12">
        <f t="shared" si="1"/>
        <v>0</v>
      </c>
    </row>
    <row r="78" spans="1:13" x14ac:dyDescent="0.25">
      <c r="A78" t="s">
        <v>353</v>
      </c>
      <c r="B78" t="s">
        <v>354</v>
      </c>
      <c r="C78" t="s">
        <v>229</v>
      </c>
      <c r="D78" t="s">
        <v>214</v>
      </c>
      <c r="E78" t="s">
        <v>209</v>
      </c>
      <c r="F78" s="11">
        <v>6024.0580000000036</v>
      </c>
      <c r="G78">
        <v>1</v>
      </c>
      <c r="H78">
        <f>COUNTIFS('Controles Distribuidores ADC'!A:A,'ADC DISTRIBUIDORES Plan'!A77,'Controles Distribuidores ADC'!L:L,"Año 1")</f>
        <v>0</v>
      </c>
      <c r="I78" s="12">
        <f>+H78/G78</f>
        <v>0</v>
      </c>
      <c r="J78">
        <f>COUNTIFS('Controles Distribuidores ADC'!A:A,'ADC DISTRIBUIDORES Plan'!A77,'Controles Distribuidores ADC'!L:L,"Año 2")</f>
        <v>0</v>
      </c>
      <c r="K78" s="12">
        <f>+J78/G78</f>
        <v>0</v>
      </c>
      <c r="L78">
        <f>H78+J78</f>
        <v>0</v>
      </c>
      <c r="M78" s="12">
        <f t="shared" si="1"/>
        <v>0</v>
      </c>
    </row>
    <row r="79" spans="1:13" x14ac:dyDescent="0.25">
      <c r="F79" s="11">
        <f>SUM(F3:F78)</f>
        <v>110448849.80299997</v>
      </c>
      <c r="G79">
        <f>SUM(G3:G78)</f>
        <v>681</v>
      </c>
      <c r="L79">
        <f>SUM(L3:L78)</f>
        <v>170</v>
      </c>
      <c r="M79" s="12">
        <f t="shared" si="1"/>
        <v>0.24963289280469897</v>
      </c>
    </row>
  </sheetData>
  <autoFilter ref="A2:M79" xr:uid="{D9357705-D55B-4FA5-BC30-7C489A27A695}"/>
  <sortState xmlns:xlrd2="http://schemas.microsoft.com/office/spreadsheetml/2017/richdata2" ref="A3:L78">
    <sortCondition descending="1" ref="F3:F78"/>
  </sortState>
  <mergeCells count="1">
    <mergeCell ref="H1:K1"/>
  </mergeCells>
  <phoneticPr fontId="21" type="noConversion"/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8D142-7D80-4F52-B5F7-A8185CF5F32C}">
  <dimension ref="A1:I75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baseColWidth="10" defaultRowHeight="15" x14ac:dyDescent="0.25"/>
  <cols>
    <col min="2" max="2" width="37.5703125" customWidth="1"/>
    <col min="3" max="3" width="13" bestFit="1" customWidth="1"/>
    <col min="6" max="6" width="13" bestFit="1" customWidth="1"/>
    <col min="7" max="7" width="23.42578125" bestFit="1" customWidth="1"/>
    <col min="8" max="8" width="14.28515625" style="2" customWidth="1"/>
    <col min="9" max="9" width="57.7109375" customWidth="1"/>
  </cols>
  <sheetData>
    <row r="1" spans="1:9" x14ac:dyDescent="0.25">
      <c r="A1" s="4"/>
      <c r="B1" t="s">
        <v>8</v>
      </c>
      <c r="D1" s="3"/>
      <c r="E1" s="2"/>
      <c r="I1" s="2"/>
    </row>
    <row r="2" spans="1:9" x14ac:dyDescent="0.25">
      <c r="D2" s="3"/>
      <c r="E2" s="2"/>
      <c r="I2" s="2"/>
    </row>
    <row r="3" spans="1:9" ht="30" x14ac:dyDescent="0.25">
      <c r="A3" s="6" t="s">
        <v>817</v>
      </c>
      <c r="B3" s="6" t="s">
        <v>818</v>
      </c>
      <c r="C3" s="7" t="s">
        <v>2</v>
      </c>
      <c r="D3" s="6" t="s">
        <v>6</v>
      </c>
      <c r="E3" s="6" t="s">
        <v>7</v>
      </c>
      <c r="F3" s="6" t="s">
        <v>1</v>
      </c>
      <c r="G3" s="6" t="s">
        <v>0</v>
      </c>
      <c r="H3" s="6" t="s">
        <v>812</v>
      </c>
      <c r="I3" s="6" t="s">
        <v>3</v>
      </c>
    </row>
    <row r="4" spans="1:9" x14ac:dyDescent="0.25">
      <c r="A4" s="17" t="s">
        <v>116</v>
      </c>
      <c r="B4" s="17" t="s">
        <v>117</v>
      </c>
      <c r="C4" s="39">
        <v>44379</v>
      </c>
      <c r="D4" s="17">
        <v>2021</v>
      </c>
      <c r="E4" s="17">
        <v>7</v>
      </c>
      <c r="F4" s="17" t="s">
        <v>363</v>
      </c>
      <c r="G4" s="17" t="s">
        <v>4</v>
      </c>
      <c r="H4" s="45" t="s">
        <v>813</v>
      </c>
      <c r="I4" s="17" t="s">
        <v>9</v>
      </c>
    </row>
    <row r="5" spans="1:9" x14ac:dyDescent="0.25">
      <c r="A5" s="40" t="s">
        <v>59</v>
      </c>
      <c r="B5" s="40" t="s">
        <v>60</v>
      </c>
      <c r="C5" s="41">
        <v>44389</v>
      </c>
      <c r="D5" s="40">
        <v>2021</v>
      </c>
      <c r="E5" s="40">
        <v>7</v>
      </c>
      <c r="F5" s="40" t="s">
        <v>355</v>
      </c>
      <c r="G5" s="40" t="s">
        <v>5</v>
      </c>
      <c r="H5" s="8" t="s">
        <v>814</v>
      </c>
      <c r="I5" s="40" t="s">
        <v>356</v>
      </c>
    </row>
    <row r="6" spans="1:9" x14ac:dyDescent="0.25">
      <c r="A6" s="40" t="s">
        <v>53</v>
      </c>
      <c r="B6" s="40" t="s">
        <v>54</v>
      </c>
      <c r="C6" s="41">
        <v>44390</v>
      </c>
      <c r="D6" s="40">
        <v>2021</v>
      </c>
      <c r="E6" s="40">
        <v>7</v>
      </c>
      <c r="F6" s="40" t="s">
        <v>357</v>
      </c>
      <c r="G6" s="40" t="s">
        <v>5</v>
      </c>
      <c r="H6" s="8" t="s">
        <v>814</v>
      </c>
      <c r="I6" s="40" t="s">
        <v>383</v>
      </c>
    </row>
    <row r="7" spans="1:9" x14ac:dyDescent="0.25">
      <c r="A7" s="17" t="s">
        <v>79</v>
      </c>
      <c r="B7" s="17" t="s">
        <v>80</v>
      </c>
      <c r="C7" s="39">
        <v>44390</v>
      </c>
      <c r="D7" s="17">
        <v>2021</v>
      </c>
      <c r="E7" s="17">
        <v>7</v>
      </c>
      <c r="F7" s="17" t="s">
        <v>358</v>
      </c>
      <c r="G7" s="17" t="s">
        <v>5</v>
      </c>
      <c r="H7" s="45" t="s">
        <v>813</v>
      </c>
      <c r="I7" s="17" t="s">
        <v>9</v>
      </c>
    </row>
    <row r="8" spans="1:9" x14ac:dyDescent="0.25">
      <c r="A8" s="17" t="s">
        <v>55</v>
      </c>
      <c r="B8" s="17" t="s">
        <v>56</v>
      </c>
      <c r="C8" s="39">
        <v>44392</v>
      </c>
      <c r="D8" s="17">
        <v>2021</v>
      </c>
      <c r="E8" s="17">
        <v>7</v>
      </c>
      <c r="F8" s="17" t="s">
        <v>359</v>
      </c>
      <c r="G8" s="17" t="s">
        <v>5</v>
      </c>
      <c r="H8" s="45" t="s">
        <v>813</v>
      </c>
      <c r="I8" s="17" t="s">
        <v>9</v>
      </c>
    </row>
    <row r="9" spans="1:9" x14ac:dyDescent="0.25">
      <c r="A9" s="17" t="s">
        <v>55</v>
      </c>
      <c r="B9" s="17" t="s">
        <v>56</v>
      </c>
      <c r="C9" s="39">
        <v>44392</v>
      </c>
      <c r="D9" s="17">
        <v>2021</v>
      </c>
      <c r="E9" s="17">
        <v>7</v>
      </c>
      <c r="F9" s="17" t="s">
        <v>360</v>
      </c>
      <c r="G9" s="17" t="s">
        <v>5</v>
      </c>
      <c r="H9" s="45" t="s">
        <v>813</v>
      </c>
      <c r="I9" s="17" t="s">
        <v>9</v>
      </c>
    </row>
    <row r="10" spans="1:9" x14ac:dyDescent="0.25">
      <c r="A10" s="40" t="s">
        <v>42</v>
      </c>
      <c r="B10" s="40" t="s">
        <v>43</v>
      </c>
      <c r="C10" s="41">
        <v>44392</v>
      </c>
      <c r="D10" s="40">
        <v>2021</v>
      </c>
      <c r="E10" s="40">
        <v>7</v>
      </c>
      <c r="F10" s="40" t="s">
        <v>361</v>
      </c>
      <c r="G10" s="40" t="s">
        <v>5</v>
      </c>
      <c r="H10" s="8" t="s">
        <v>814</v>
      </c>
      <c r="I10" s="40" t="s">
        <v>362</v>
      </c>
    </row>
    <row r="11" spans="1:9" x14ac:dyDescent="0.25">
      <c r="A11" s="40" t="s">
        <v>63</v>
      </c>
      <c r="B11" s="40" t="s">
        <v>64</v>
      </c>
      <c r="C11" s="41">
        <v>44417</v>
      </c>
      <c r="D11" s="40">
        <v>2021</v>
      </c>
      <c r="E11" s="40">
        <v>8</v>
      </c>
      <c r="F11" s="40" t="s">
        <v>377</v>
      </c>
      <c r="G11" s="40" t="s">
        <v>5</v>
      </c>
      <c r="H11" s="8" t="s">
        <v>814</v>
      </c>
      <c r="I11" s="40" t="s">
        <v>378</v>
      </c>
    </row>
    <row r="12" spans="1:9" x14ac:dyDescent="0.25">
      <c r="A12" s="17" t="s">
        <v>88</v>
      </c>
      <c r="B12" s="17" t="s">
        <v>89</v>
      </c>
      <c r="C12" s="39">
        <v>44417</v>
      </c>
      <c r="D12" s="17">
        <v>2021</v>
      </c>
      <c r="E12" s="17">
        <v>8</v>
      </c>
      <c r="F12" s="17" t="s">
        <v>379</v>
      </c>
      <c r="G12" s="17" t="s">
        <v>5</v>
      </c>
      <c r="H12" s="45" t="s">
        <v>813</v>
      </c>
      <c r="I12" s="17" t="s">
        <v>384</v>
      </c>
    </row>
    <row r="13" spans="1:9" x14ac:dyDescent="0.25">
      <c r="A13" s="40" t="s">
        <v>169</v>
      </c>
      <c r="B13" s="40" t="s">
        <v>170</v>
      </c>
      <c r="C13" s="41">
        <v>44448</v>
      </c>
      <c r="D13" s="40">
        <v>2021</v>
      </c>
      <c r="E13" s="40">
        <v>9</v>
      </c>
      <c r="F13" s="40" t="s">
        <v>380</v>
      </c>
      <c r="G13" s="40" t="s">
        <v>5</v>
      </c>
      <c r="H13" s="8" t="s">
        <v>814</v>
      </c>
      <c r="I13" s="40" t="s">
        <v>381</v>
      </c>
    </row>
    <row r="14" spans="1:9" x14ac:dyDescent="0.25">
      <c r="A14" s="40" t="s">
        <v>169</v>
      </c>
      <c r="B14" s="40" t="s">
        <v>170</v>
      </c>
      <c r="C14" s="41">
        <v>44448</v>
      </c>
      <c r="D14" s="40">
        <v>2021</v>
      </c>
      <c r="E14" s="40">
        <v>9</v>
      </c>
      <c r="F14" s="40" t="s">
        <v>382</v>
      </c>
      <c r="G14" s="40" t="s">
        <v>5</v>
      </c>
      <c r="H14" s="8" t="s">
        <v>814</v>
      </c>
      <c r="I14" s="40" t="s">
        <v>381</v>
      </c>
    </row>
    <row r="15" spans="1:9" x14ac:dyDescent="0.25">
      <c r="A15" s="17" t="s">
        <v>124</v>
      </c>
      <c r="B15" s="17" t="s">
        <v>125</v>
      </c>
      <c r="C15" s="39">
        <v>44454</v>
      </c>
      <c r="D15" s="17">
        <v>2021</v>
      </c>
      <c r="E15" s="17">
        <v>9</v>
      </c>
      <c r="F15" s="17" t="s">
        <v>375</v>
      </c>
      <c r="G15" s="17" t="s">
        <v>4</v>
      </c>
      <c r="H15" s="45" t="s">
        <v>813</v>
      </c>
      <c r="I15" s="17" t="s">
        <v>376</v>
      </c>
    </row>
    <row r="16" spans="1:9" x14ac:dyDescent="0.25">
      <c r="A16" s="17" t="s">
        <v>40</v>
      </c>
      <c r="B16" s="17" t="s">
        <v>41</v>
      </c>
      <c r="C16" s="39">
        <v>44495</v>
      </c>
      <c r="D16" s="17">
        <v>2021</v>
      </c>
      <c r="E16" s="17">
        <v>10</v>
      </c>
      <c r="F16" s="17" t="s">
        <v>477</v>
      </c>
      <c r="G16" s="17" t="s">
        <v>4</v>
      </c>
      <c r="H16" s="45" t="s">
        <v>813</v>
      </c>
      <c r="I16" s="17" t="s">
        <v>478</v>
      </c>
    </row>
    <row r="17" spans="1:9" x14ac:dyDescent="0.25">
      <c r="A17" s="17" t="s">
        <v>44</v>
      </c>
      <c r="B17" s="17" t="s">
        <v>45</v>
      </c>
      <c r="C17" s="39">
        <v>44495</v>
      </c>
      <c r="D17" s="17">
        <v>2021</v>
      </c>
      <c r="E17" s="17">
        <v>10</v>
      </c>
      <c r="F17" s="17" t="s">
        <v>479</v>
      </c>
      <c r="G17" s="17" t="s">
        <v>4</v>
      </c>
      <c r="H17" s="45" t="s">
        <v>813</v>
      </c>
      <c r="I17" s="17" t="s">
        <v>480</v>
      </c>
    </row>
    <row r="18" spans="1:9" x14ac:dyDescent="0.25">
      <c r="A18" s="40" t="s">
        <v>19</v>
      </c>
      <c r="B18" s="40" t="s">
        <v>20</v>
      </c>
      <c r="C18" s="41">
        <v>44513</v>
      </c>
      <c r="D18" s="40">
        <v>2021</v>
      </c>
      <c r="E18" s="40">
        <v>11</v>
      </c>
      <c r="F18" s="40" t="s">
        <v>481</v>
      </c>
      <c r="G18" s="40" t="s">
        <v>5</v>
      </c>
      <c r="H18" s="8" t="s">
        <v>814</v>
      </c>
      <c r="I18" s="40" t="s">
        <v>482</v>
      </c>
    </row>
    <row r="19" spans="1:9" x14ac:dyDescent="0.25">
      <c r="A19" s="40" t="s">
        <v>21</v>
      </c>
      <c r="B19" s="40" t="s">
        <v>22</v>
      </c>
      <c r="C19" s="41">
        <v>44513</v>
      </c>
      <c r="D19" s="40">
        <v>2021</v>
      </c>
      <c r="E19" s="40">
        <v>11</v>
      </c>
      <c r="F19" s="40" t="s">
        <v>483</v>
      </c>
      <c r="G19" s="40" t="s">
        <v>5</v>
      </c>
      <c r="H19" s="8" t="s">
        <v>814</v>
      </c>
      <c r="I19" s="40" t="s">
        <v>482</v>
      </c>
    </row>
    <row r="20" spans="1:9" x14ac:dyDescent="0.25">
      <c r="A20" s="40" t="s">
        <v>139</v>
      </c>
      <c r="B20" s="40" t="s">
        <v>140</v>
      </c>
      <c r="C20" s="41">
        <v>44524</v>
      </c>
      <c r="D20" s="40">
        <v>2021</v>
      </c>
      <c r="E20" s="40">
        <v>11</v>
      </c>
      <c r="F20" s="40" t="s">
        <v>474</v>
      </c>
      <c r="G20" s="40" t="s">
        <v>4</v>
      </c>
      <c r="H20" s="8" t="s">
        <v>814</v>
      </c>
      <c r="I20" s="40" t="s">
        <v>475</v>
      </c>
    </row>
    <row r="21" spans="1:9" x14ac:dyDescent="0.25">
      <c r="A21" s="17" t="s">
        <v>144</v>
      </c>
      <c r="B21" s="17" t="s">
        <v>145</v>
      </c>
      <c r="C21" s="39">
        <v>44524</v>
      </c>
      <c r="D21" s="17">
        <v>2021</v>
      </c>
      <c r="E21" s="17">
        <v>11</v>
      </c>
      <c r="F21" s="17" t="s">
        <v>476</v>
      </c>
      <c r="G21" s="17" t="s">
        <v>4</v>
      </c>
      <c r="H21" s="45" t="s">
        <v>813</v>
      </c>
      <c r="I21" s="17" t="s">
        <v>9</v>
      </c>
    </row>
    <row r="22" spans="1:9" x14ac:dyDescent="0.25">
      <c r="A22" s="17" t="s">
        <v>146</v>
      </c>
      <c r="B22" s="17" t="s">
        <v>147</v>
      </c>
      <c r="C22" s="39">
        <v>44525</v>
      </c>
      <c r="D22" s="17">
        <v>2021</v>
      </c>
      <c r="E22" s="17">
        <v>11</v>
      </c>
      <c r="F22" s="17" t="s">
        <v>472</v>
      </c>
      <c r="G22" s="17" t="s">
        <v>4</v>
      </c>
      <c r="H22" s="45" t="s">
        <v>813</v>
      </c>
      <c r="I22" s="17" t="s">
        <v>473</v>
      </c>
    </row>
    <row r="23" spans="1:9" x14ac:dyDescent="0.25">
      <c r="A23" s="40" t="s">
        <v>171</v>
      </c>
      <c r="B23" s="40" t="s">
        <v>172</v>
      </c>
      <c r="C23" s="41">
        <v>44540</v>
      </c>
      <c r="D23" s="40">
        <v>2021</v>
      </c>
      <c r="E23" s="40">
        <v>12</v>
      </c>
      <c r="F23" s="40" t="s">
        <v>469</v>
      </c>
      <c r="G23" s="40" t="s">
        <v>5</v>
      </c>
      <c r="H23" s="8" t="s">
        <v>814</v>
      </c>
      <c r="I23" s="40" t="s">
        <v>470</v>
      </c>
    </row>
    <row r="24" spans="1:9" x14ac:dyDescent="0.25">
      <c r="A24" s="17" t="s">
        <v>104</v>
      </c>
      <c r="B24" s="17" t="s">
        <v>105</v>
      </c>
      <c r="C24" s="39">
        <v>44541</v>
      </c>
      <c r="D24" s="17">
        <v>2021</v>
      </c>
      <c r="E24" s="17">
        <v>12</v>
      </c>
      <c r="F24" s="17" t="s">
        <v>471</v>
      </c>
      <c r="G24" s="17" t="s">
        <v>5</v>
      </c>
      <c r="H24" s="45" t="s">
        <v>813</v>
      </c>
      <c r="I24" s="17" t="s">
        <v>9</v>
      </c>
    </row>
    <row r="25" spans="1:9" x14ac:dyDescent="0.25">
      <c r="A25" s="17" t="s">
        <v>25</v>
      </c>
      <c r="B25" s="17" t="s">
        <v>26</v>
      </c>
      <c r="C25" s="39">
        <v>44545</v>
      </c>
      <c r="D25" s="17">
        <v>2021</v>
      </c>
      <c r="E25" s="17">
        <v>12</v>
      </c>
      <c r="F25" s="17" t="s">
        <v>467</v>
      </c>
      <c r="G25" s="17" t="s">
        <v>4</v>
      </c>
      <c r="H25" s="45" t="s">
        <v>813</v>
      </c>
      <c r="I25" s="17" t="s">
        <v>9</v>
      </c>
    </row>
    <row r="26" spans="1:9" x14ac:dyDescent="0.25">
      <c r="A26" s="17" t="s">
        <v>13</v>
      </c>
      <c r="B26" s="17" t="s">
        <v>14</v>
      </c>
      <c r="C26" s="39">
        <v>44547</v>
      </c>
      <c r="D26" s="17">
        <v>2021</v>
      </c>
      <c r="E26" s="17">
        <v>12</v>
      </c>
      <c r="F26" s="17" t="s">
        <v>462</v>
      </c>
      <c r="G26" s="17" t="s">
        <v>4</v>
      </c>
      <c r="H26" s="45" t="s">
        <v>813</v>
      </c>
      <c r="I26" s="17" t="s">
        <v>9</v>
      </c>
    </row>
    <row r="27" spans="1:9" x14ac:dyDescent="0.25">
      <c r="A27" s="40" t="s">
        <v>15</v>
      </c>
      <c r="B27" s="40" t="s">
        <v>16</v>
      </c>
      <c r="C27" s="41">
        <v>44547</v>
      </c>
      <c r="D27" s="40">
        <v>2021</v>
      </c>
      <c r="E27" s="40">
        <v>12</v>
      </c>
      <c r="F27" s="40" t="s">
        <v>463</v>
      </c>
      <c r="G27" s="40" t="s">
        <v>4</v>
      </c>
      <c r="H27" s="8" t="s">
        <v>814</v>
      </c>
      <c r="I27" s="40" t="s">
        <v>464</v>
      </c>
    </row>
    <row r="28" spans="1:9" x14ac:dyDescent="0.25">
      <c r="A28" s="40" t="s">
        <v>23</v>
      </c>
      <c r="B28" s="40" t="s">
        <v>24</v>
      </c>
      <c r="C28" s="41">
        <v>44551</v>
      </c>
      <c r="D28" s="40">
        <v>2021</v>
      </c>
      <c r="E28" s="40">
        <v>12</v>
      </c>
      <c r="F28" s="40" t="s">
        <v>465</v>
      </c>
      <c r="G28" s="40" t="s">
        <v>4</v>
      </c>
      <c r="H28" s="8" t="s">
        <v>814</v>
      </c>
      <c r="I28" s="40" t="s">
        <v>466</v>
      </c>
    </row>
    <row r="29" spans="1:9" x14ac:dyDescent="0.25">
      <c r="A29" s="17" t="s">
        <v>29</v>
      </c>
      <c r="B29" s="17" t="s">
        <v>30</v>
      </c>
      <c r="C29" s="39">
        <v>44551</v>
      </c>
      <c r="D29" s="17">
        <v>2021</v>
      </c>
      <c r="E29" s="17">
        <v>12</v>
      </c>
      <c r="F29" s="17" t="s">
        <v>468</v>
      </c>
      <c r="G29" s="17" t="s">
        <v>4</v>
      </c>
      <c r="H29" s="45" t="s">
        <v>813</v>
      </c>
      <c r="I29" s="17" t="s">
        <v>9</v>
      </c>
    </row>
    <row r="30" spans="1:9" x14ac:dyDescent="0.25">
      <c r="A30" s="40" t="s">
        <v>106</v>
      </c>
      <c r="B30" s="40" t="s">
        <v>107</v>
      </c>
      <c r="C30" s="41">
        <v>44583</v>
      </c>
      <c r="D30" s="40">
        <v>2022</v>
      </c>
      <c r="E30" s="40">
        <v>1</v>
      </c>
      <c r="F30" s="40" t="s">
        <v>644</v>
      </c>
      <c r="G30" s="40" t="s">
        <v>5</v>
      </c>
      <c r="H30" s="8" t="s">
        <v>814</v>
      </c>
      <c r="I30" s="40" t="s">
        <v>645</v>
      </c>
    </row>
    <row r="31" spans="1:9" x14ac:dyDescent="0.25">
      <c r="A31" s="40" t="s">
        <v>106</v>
      </c>
      <c r="B31" s="40" t="s">
        <v>107</v>
      </c>
      <c r="C31" s="41">
        <v>44583</v>
      </c>
      <c r="D31" s="40">
        <v>2022</v>
      </c>
      <c r="E31" s="40">
        <v>1</v>
      </c>
      <c r="F31" s="40" t="s">
        <v>646</v>
      </c>
      <c r="G31" s="40" t="s">
        <v>5</v>
      </c>
      <c r="H31" s="8" t="s">
        <v>814</v>
      </c>
      <c r="I31" s="40" t="s">
        <v>645</v>
      </c>
    </row>
    <row r="32" spans="1:9" x14ac:dyDescent="0.25">
      <c r="A32" s="40" t="s">
        <v>177</v>
      </c>
      <c r="B32" s="40" t="s">
        <v>656</v>
      </c>
      <c r="C32" s="41">
        <v>44585</v>
      </c>
      <c r="D32" s="40">
        <v>2022</v>
      </c>
      <c r="E32" s="40">
        <v>1</v>
      </c>
      <c r="F32" s="40" t="s">
        <v>641</v>
      </c>
      <c r="G32" s="40" t="s">
        <v>4</v>
      </c>
      <c r="H32" s="8" t="s">
        <v>814</v>
      </c>
      <c r="I32" s="40" t="s">
        <v>642</v>
      </c>
    </row>
    <row r="33" spans="1:9" x14ac:dyDescent="0.25">
      <c r="A33" s="40" t="s">
        <v>165</v>
      </c>
      <c r="B33" s="40" t="s">
        <v>166</v>
      </c>
      <c r="C33" s="41">
        <v>44587</v>
      </c>
      <c r="D33" s="40">
        <v>2022</v>
      </c>
      <c r="E33" s="40">
        <v>1</v>
      </c>
      <c r="F33" s="40" t="s">
        <v>643</v>
      </c>
      <c r="G33" s="40" t="s">
        <v>4</v>
      </c>
      <c r="H33" s="8" t="s">
        <v>814</v>
      </c>
      <c r="I33" s="40" t="s">
        <v>642</v>
      </c>
    </row>
    <row r="34" spans="1:9" x14ac:dyDescent="0.25">
      <c r="A34" s="17" t="s">
        <v>167</v>
      </c>
      <c r="B34" s="17" t="s">
        <v>168</v>
      </c>
      <c r="C34" s="39">
        <v>44592</v>
      </c>
      <c r="D34" s="17">
        <v>2022</v>
      </c>
      <c r="E34" s="17">
        <v>1</v>
      </c>
      <c r="F34" s="17" t="s">
        <v>637</v>
      </c>
      <c r="G34" s="17" t="s">
        <v>5</v>
      </c>
      <c r="H34" s="45" t="s">
        <v>813</v>
      </c>
      <c r="I34" s="17" t="s">
        <v>9</v>
      </c>
    </row>
    <row r="35" spans="1:9" x14ac:dyDescent="0.25">
      <c r="A35" s="40" t="s">
        <v>75</v>
      </c>
      <c r="B35" s="40" t="s">
        <v>76</v>
      </c>
      <c r="C35" s="41">
        <v>44596</v>
      </c>
      <c r="D35" s="40">
        <v>2022</v>
      </c>
      <c r="E35" s="40">
        <v>2</v>
      </c>
      <c r="F35" s="40" t="s">
        <v>649</v>
      </c>
      <c r="G35" s="40" t="s">
        <v>4</v>
      </c>
      <c r="H35" s="8" t="s">
        <v>814</v>
      </c>
      <c r="I35" s="40" t="s">
        <v>650</v>
      </c>
    </row>
    <row r="36" spans="1:9" x14ac:dyDescent="0.25">
      <c r="A36" s="17" t="s">
        <v>97</v>
      </c>
      <c r="B36" s="17" t="s">
        <v>96</v>
      </c>
      <c r="C36" s="39">
        <v>44607</v>
      </c>
      <c r="D36" s="17">
        <v>2022</v>
      </c>
      <c r="E36" s="17">
        <v>2</v>
      </c>
      <c r="F36" s="17" t="s">
        <v>638</v>
      </c>
      <c r="G36" s="17" t="s">
        <v>5</v>
      </c>
      <c r="H36" s="45" t="s">
        <v>813</v>
      </c>
      <c r="I36" s="17" t="s">
        <v>9</v>
      </c>
    </row>
    <row r="37" spans="1:9" x14ac:dyDescent="0.25">
      <c r="A37" s="17" t="s">
        <v>97</v>
      </c>
      <c r="B37" s="17" t="s">
        <v>96</v>
      </c>
      <c r="C37" s="39">
        <v>44607</v>
      </c>
      <c r="D37" s="17">
        <v>2022</v>
      </c>
      <c r="E37" s="17">
        <v>2</v>
      </c>
      <c r="F37" s="17" t="s">
        <v>639</v>
      </c>
      <c r="G37" s="17" t="s">
        <v>5</v>
      </c>
      <c r="H37" s="45" t="s">
        <v>813</v>
      </c>
      <c r="I37" s="17" t="s">
        <v>9</v>
      </c>
    </row>
    <row r="38" spans="1:9" x14ac:dyDescent="0.25">
      <c r="A38" s="17" t="s">
        <v>131</v>
      </c>
      <c r="B38" s="17" t="s">
        <v>132</v>
      </c>
      <c r="C38" s="39">
        <v>44613</v>
      </c>
      <c r="D38" s="17">
        <v>2022</v>
      </c>
      <c r="E38" s="17">
        <v>2</v>
      </c>
      <c r="F38" s="17" t="s">
        <v>640</v>
      </c>
      <c r="G38" s="17" t="s">
        <v>5</v>
      </c>
      <c r="H38" s="45" t="s">
        <v>813</v>
      </c>
      <c r="I38" s="17" t="s">
        <v>9</v>
      </c>
    </row>
    <row r="39" spans="1:9" x14ac:dyDescent="0.25">
      <c r="A39" s="40" t="s">
        <v>129</v>
      </c>
      <c r="B39" s="40" t="s">
        <v>130</v>
      </c>
      <c r="C39" s="41">
        <v>44614</v>
      </c>
      <c r="D39" s="40">
        <v>2022</v>
      </c>
      <c r="E39" s="40">
        <v>2</v>
      </c>
      <c r="F39" s="40" t="s">
        <v>657</v>
      </c>
      <c r="G39" s="40" t="s">
        <v>5</v>
      </c>
      <c r="H39" s="8" t="s">
        <v>814</v>
      </c>
      <c r="I39" s="40" t="s">
        <v>378</v>
      </c>
    </row>
    <row r="40" spans="1:9" x14ac:dyDescent="0.25">
      <c r="A40" s="17" t="s">
        <v>94</v>
      </c>
      <c r="B40" s="17" t="s">
        <v>95</v>
      </c>
      <c r="C40" s="39">
        <v>44648</v>
      </c>
      <c r="D40" s="17">
        <v>2022</v>
      </c>
      <c r="E40" s="17">
        <v>3</v>
      </c>
      <c r="F40" s="17" t="s">
        <v>647</v>
      </c>
      <c r="G40" s="17" t="s">
        <v>5</v>
      </c>
      <c r="H40" s="45" t="s">
        <v>813</v>
      </c>
      <c r="I40" s="17" t="s">
        <v>9</v>
      </c>
    </row>
    <row r="41" spans="1:9" x14ac:dyDescent="0.25">
      <c r="A41" s="17" t="s">
        <v>51</v>
      </c>
      <c r="B41" s="17" t="s">
        <v>52</v>
      </c>
      <c r="C41" s="39">
        <v>44650</v>
      </c>
      <c r="D41" s="17">
        <v>2022</v>
      </c>
      <c r="E41" s="17">
        <v>3</v>
      </c>
      <c r="F41" s="17" t="s">
        <v>648</v>
      </c>
      <c r="G41" s="17" t="s">
        <v>5</v>
      </c>
      <c r="H41" s="45" t="s">
        <v>813</v>
      </c>
      <c r="I41" s="17" t="s">
        <v>9</v>
      </c>
    </row>
    <row r="42" spans="1:9" x14ac:dyDescent="0.25">
      <c r="A42" s="17" t="s">
        <v>123</v>
      </c>
      <c r="B42" s="17" t="s">
        <v>120</v>
      </c>
      <c r="C42" s="39">
        <v>44672.125</v>
      </c>
      <c r="D42" s="17">
        <v>2022</v>
      </c>
      <c r="E42" s="17">
        <v>4</v>
      </c>
      <c r="F42" s="17" t="s">
        <v>651</v>
      </c>
      <c r="G42" s="17" t="s">
        <v>4</v>
      </c>
      <c r="H42" s="45" t="s">
        <v>813</v>
      </c>
      <c r="I42" s="17" t="s">
        <v>9</v>
      </c>
    </row>
    <row r="43" spans="1:9" x14ac:dyDescent="0.25">
      <c r="A43" s="40" t="s">
        <v>118</v>
      </c>
      <c r="B43" s="40" t="s">
        <v>119</v>
      </c>
      <c r="C43" s="41">
        <v>44673.125</v>
      </c>
      <c r="D43" s="40">
        <v>2022</v>
      </c>
      <c r="E43" s="40">
        <v>4</v>
      </c>
      <c r="F43" s="40" t="s">
        <v>613</v>
      </c>
      <c r="G43" s="40" t="s">
        <v>4</v>
      </c>
      <c r="H43" s="8" t="s">
        <v>814</v>
      </c>
      <c r="I43" s="40" t="s">
        <v>378</v>
      </c>
    </row>
    <row r="44" spans="1:9" x14ac:dyDescent="0.25">
      <c r="A44" s="17" t="s">
        <v>121</v>
      </c>
      <c r="B44" s="17" t="s">
        <v>122</v>
      </c>
      <c r="C44" s="39">
        <v>44673.125</v>
      </c>
      <c r="D44" s="17">
        <v>2022</v>
      </c>
      <c r="E44" s="17">
        <v>4</v>
      </c>
      <c r="F44" s="17" t="s">
        <v>614</v>
      </c>
      <c r="G44" s="17" t="s">
        <v>4</v>
      </c>
      <c r="H44" s="45" t="s">
        <v>813</v>
      </c>
      <c r="I44" s="17" t="s">
        <v>615</v>
      </c>
    </row>
    <row r="45" spans="1:9" x14ac:dyDescent="0.25">
      <c r="A45" s="17" t="s">
        <v>108</v>
      </c>
      <c r="B45" s="17" t="s">
        <v>109</v>
      </c>
      <c r="C45" s="39">
        <v>44693.125</v>
      </c>
      <c r="D45" s="17">
        <v>2022</v>
      </c>
      <c r="E45" s="17">
        <v>5</v>
      </c>
      <c r="F45" s="17" t="s">
        <v>616</v>
      </c>
      <c r="G45" s="17" t="s">
        <v>5</v>
      </c>
      <c r="H45" s="45" t="s">
        <v>813</v>
      </c>
      <c r="I45" s="17" t="s">
        <v>9</v>
      </c>
    </row>
    <row r="46" spans="1:9" x14ac:dyDescent="0.25">
      <c r="A46" s="17" t="s">
        <v>100</v>
      </c>
      <c r="B46" s="17" t="s">
        <v>101</v>
      </c>
      <c r="C46" s="39">
        <v>44700.125</v>
      </c>
      <c r="D46" s="17">
        <v>2022</v>
      </c>
      <c r="E46" s="17">
        <v>5</v>
      </c>
      <c r="F46" s="17" t="s">
        <v>617</v>
      </c>
      <c r="G46" s="17" t="s">
        <v>5</v>
      </c>
      <c r="H46" s="45" t="s">
        <v>813</v>
      </c>
      <c r="I46" s="17" t="s">
        <v>9</v>
      </c>
    </row>
    <row r="47" spans="1:9" x14ac:dyDescent="0.25">
      <c r="A47" s="40" t="s">
        <v>98</v>
      </c>
      <c r="B47" s="40" t="s">
        <v>99</v>
      </c>
      <c r="C47" s="41">
        <v>44700.125</v>
      </c>
      <c r="D47" s="40">
        <v>2022</v>
      </c>
      <c r="E47" s="40">
        <v>5</v>
      </c>
      <c r="F47" s="40" t="s">
        <v>618</v>
      </c>
      <c r="G47" s="40" t="s">
        <v>5</v>
      </c>
      <c r="H47" s="8" t="s">
        <v>814</v>
      </c>
      <c r="I47" s="40" t="s">
        <v>619</v>
      </c>
    </row>
    <row r="48" spans="1:9" x14ac:dyDescent="0.25">
      <c r="A48" s="40" t="s">
        <v>102</v>
      </c>
      <c r="B48" s="40" t="s">
        <v>103</v>
      </c>
      <c r="C48" s="41">
        <v>44701.125</v>
      </c>
      <c r="D48" s="40">
        <v>2022</v>
      </c>
      <c r="E48" s="40">
        <v>5</v>
      </c>
      <c r="F48" s="40" t="s">
        <v>620</v>
      </c>
      <c r="G48" s="40" t="s">
        <v>5</v>
      </c>
      <c r="H48" s="8" t="s">
        <v>814</v>
      </c>
      <c r="I48" s="40" t="s">
        <v>378</v>
      </c>
    </row>
    <row r="49" spans="1:9" x14ac:dyDescent="0.25">
      <c r="A49" s="17" t="s">
        <v>84</v>
      </c>
      <c r="B49" s="17" t="s">
        <v>85</v>
      </c>
      <c r="C49" s="39">
        <v>44725.125</v>
      </c>
      <c r="D49" s="17">
        <v>2022</v>
      </c>
      <c r="E49" s="17">
        <v>6</v>
      </c>
      <c r="F49" s="17" t="s">
        <v>632</v>
      </c>
      <c r="G49" s="17" t="s">
        <v>5</v>
      </c>
      <c r="H49" s="45" t="s">
        <v>813</v>
      </c>
      <c r="I49" s="17" t="s">
        <v>9</v>
      </c>
    </row>
    <row r="50" spans="1:9" x14ac:dyDescent="0.25">
      <c r="A50" s="17" t="s">
        <v>655</v>
      </c>
      <c r="B50" s="17" t="s">
        <v>654</v>
      </c>
      <c r="C50" s="39">
        <v>44725.125</v>
      </c>
      <c r="D50" s="17">
        <v>2022</v>
      </c>
      <c r="E50" s="17">
        <v>6</v>
      </c>
      <c r="F50" s="17" t="s">
        <v>633</v>
      </c>
      <c r="G50" s="17" t="s">
        <v>5</v>
      </c>
      <c r="H50" s="45" t="s">
        <v>813</v>
      </c>
      <c r="I50" s="17" t="s">
        <v>9</v>
      </c>
    </row>
    <row r="51" spans="1:9" x14ac:dyDescent="0.25">
      <c r="A51" s="17" t="s">
        <v>175</v>
      </c>
      <c r="B51" s="17" t="s">
        <v>176</v>
      </c>
      <c r="C51" s="39">
        <v>44726.125</v>
      </c>
      <c r="D51" s="17">
        <v>2022</v>
      </c>
      <c r="E51" s="17">
        <v>6</v>
      </c>
      <c r="F51" s="17" t="s">
        <v>634</v>
      </c>
      <c r="G51" s="17" t="s">
        <v>5</v>
      </c>
      <c r="H51" s="45" t="s">
        <v>813</v>
      </c>
      <c r="I51" s="17" t="s">
        <v>9</v>
      </c>
    </row>
    <row r="52" spans="1:9" x14ac:dyDescent="0.25">
      <c r="A52" s="17" t="s">
        <v>175</v>
      </c>
      <c r="B52" s="17" t="s">
        <v>176</v>
      </c>
      <c r="C52" s="39">
        <v>44726.125</v>
      </c>
      <c r="D52" s="17">
        <v>2022</v>
      </c>
      <c r="E52" s="17">
        <v>6</v>
      </c>
      <c r="F52" s="17" t="s">
        <v>635</v>
      </c>
      <c r="G52" s="17" t="s">
        <v>5</v>
      </c>
      <c r="H52" s="45" t="s">
        <v>813</v>
      </c>
      <c r="I52" s="17" t="s">
        <v>9</v>
      </c>
    </row>
    <row r="53" spans="1:9" x14ac:dyDescent="0.25">
      <c r="A53" s="17" t="s">
        <v>173</v>
      </c>
      <c r="B53" s="17" t="s">
        <v>174</v>
      </c>
      <c r="C53" s="39">
        <v>44728.125</v>
      </c>
      <c r="D53" s="17">
        <v>2022</v>
      </c>
      <c r="E53" s="17">
        <v>6</v>
      </c>
      <c r="F53" s="17" t="s">
        <v>636</v>
      </c>
      <c r="G53" s="17" t="s">
        <v>5</v>
      </c>
      <c r="H53" s="45" t="s">
        <v>813</v>
      </c>
      <c r="I53" s="17" t="s">
        <v>9</v>
      </c>
    </row>
    <row r="54" spans="1:9" x14ac:dyDescent="0.25">
      <c r="A54" s="40" t="s">
        <v>73</v>
      </c>
      <c r="B54" s="40" t="s">
        <v>74</v>
      </c>
      <c r="C54" s="41">
        <v>44740.125</v>
      </c>
      <c r="D54" s="40">
        <v>2022</v>
      </c>
      <c r="E54" s="40">
        <v>6</v>
      </c>
      <c r="F54" s="40" t="s">
        <v>629</v>
      </c>
      <c r="G54" s="40" t="s">
        <v>4</v>
      </c>
      <c r="H54" s="8" t="s">
        <v>814</v>
      </c>
      <c r="I54" s="40" t="s">
        <v>630</v>
      </c>
    </row>
    <row r="55" spans="1:9" x14ac:dyDescent="0.25">
      <c r="A55" s="40" t="s">
        <v>77</v>
      </c>
      <c r="B55" s="40" t="s">
        <v>78</v>
      </c>
      <c r="C55" s="41">
        <v>44741.125</v>
      </c>
      <c r="D55" s="40">
        <v>2022</v>
      </c>
      <c r="E55" s="40">
        <v>6</v>
      </c>
      <c r="F55" s="40" t="s">
        <v>627</v>
      </c>
      <c r="G55" s="40" t="s">
        <v>4</v>
      </c>
      <c r="H55" s="8" t="s">
        <v>814</v>
      </c>
      <c r="I55" s="40" t="s">
        <v>628</v>
      </c>
    </row>
    <row r="56" spans="1:9" x14ac:dyDescent="0.25">
      <c r="A56" s="17" t="s">
        <v>653</v>
      </c>
      <c r="B56" s="17" t="s">
        <v>652</v>
      </c>
      <c r="C56" s="39">
        <v>44741.125</v>
      </c>
      <c r="D56" s="17">
        <v>2022</v>
      </c>
      <c r="E56" s="17">
        <v>6</v>
      </c>
      <c r="F56" s="17" t="s">
        <v>631</v>
      </c>
      <c r="G56" s="17" t="s">
        <v>4</v>
      </c>
      <c r="H56" s="45" t="s">
        <v>813</v>
      </c>
      <c r="I56" s="17" t="s">
        <v>9</v>
      </c>
    </row>
    <row r="57" spans="1:9" x14ac:dyDescent="0.25">
      <c r="A57" s="26" t="s">
        <v>57</v>
      </c>
      <c r="B57" s="26" t="s">
        <v>58</v>
      </c>
      <c r="C57" s="43">
        <v>44757.125</v>
      </c>
      <c r="D57" s="26">
        <v>2022</v>
      </c>
      <c r="E57" s="26">
        <v>7</v>
      </c>
      <c r="F57" s="42" t="s">
        <v>621</v>
      </c>
      <c r="G57" s="26" t="s">
        <v>5</v>
      </c>
      <c r="H57" s="8" t="s">
        <v>814</v>
      </c>
      <c r="I57" s="42" t="s">
        <v>708</v>
      </c>
    </row>
    <row r="58" spans="1:9" x14ac:dyDescent="0.25">
      <c r="A58" s="26" t="s">
        <v>57</v>
      </c>
      <c r="B58" s="26" t="s">
        <v>58</v>
      </c>
      <c r="C58" s="43">
        <v>44757.125</v>
      </c>
      <c r="D58" s="26">
        <v>2022</v>
      </c>
      <c r="E58" s="26">
        <v>7</v>
      </c>
      <c r="F58" s="42" t="s">
        <v>622</v>
      </c>
      <c r="G58" s="26" t="s">
        <v>5</v>
      </c>
      <c r="H58" s="8" t="s">
        <v>814</v>
      </c>
      <c r="I58" s="42" t="s">
        <v>708</v>
      </c>
    </row>
    <row r="59" spans="1:9" x14ac:dyDescent="0.25">
      <c r="A59" s="26" t="s">
        <v>68</v>
      </c>
      <c r="B59" s="26" t="s">
        <v>69</v>
      </c>
      <c r="C59" s="43">
        <v>44761.125</v>
      </c>
      <c r="D59" s="26">
        <v>2022</v>
      </c>
      <c r="E59" s="26">
        <v>7</v>
      </c>
      <c r="F59" s="42" t="s">
        <v>623</v>
      </c>
      <c r="G59" s="26" t="s">
        <v>5</v>
      </c>
      <c r="H59" s="8" t="s">
        <v>814</v>
      </c>
      <c r="I59" s="42" t="s">
        <v>709</v>
      </c>
    </row>
    <row r="60" spans="1:9" x14ac:dyDescent="0.25">
      <c r="A60" s="26" t="s">
        <v>86</v>
      </c>
      <c r="B60" s="26" t="s">
        <v>87</v>
      </c>
      <c r="C60" s="43">
        <v>44761.125</v>
      </c>
      <c r="D60" s="26">
        <v>2022</v>
      </c>
      <c r="E60" s="26">
        <v>7</v>
      </c>
      <c r="F60" s="42" t="s">
        <v>624</v>
      </c>
      <c r="G60" s="26" t="s">
        <v>5</v>
      </c>
      <c r="H60" s="8" t="s">
        <v>814</v>
      </c>
      <c r="I60" s="42" t="s">
        <v>625</v>
      </c>
    </row>
    <row r="61" spans="1:9" x14ac:dyDescent="0.25">
      <c r="A61" s="17" t="s">
        <v>82</v>
      </c>
      <c r="B61" s="17" t="s">
        <v>83</v>
      </c>
      <c r="C61" s="39">
        <v>44762.125</v>
      </c>
      <c r="D61" s="17">
        <v>2022</v>
      </c>
      <c r="E61" s="17">
        <v>7</v>
      </c>
      <c r="F61" s="44" t="s">
        <v>626</v>
      </c>
      <c r="G61" s="17" t="s">
        <v>5</v>
      </c>
      <c r="H61" s="45" t="s">
        <v>813</v>
      </c>
      <c r="I61" s="17" t="s">
        <v>9</v>
      </c>
    </row>
    <row r="62" spans="1:9" x14ac:dyDescent="0.25">
      <c r="A62" s="26" t="s">
        <v>61</v>
      </c>
      <c r="B62" s="26" t="s">
        <v>62</v>
      </c>
      <c r="C62" s="43">
        <v>44790.125</v>
      </c>
      <c r="D62" s="26">
        <v>2022</v>
      </c>
      <c r="E62" s="26">
        <v>8</v>
      </c>
      <c r="F62" s="42" t="s">
        <v>701</v>
      </c>
      <c r="G62" s="26" t="s">
        <v>5</v>
      </c>
      <c r="H62" s="8" t="s">
        <v>814</v>
      </c>
      <c r="I62" s="42" t="s">
        <v>378</v>
      </c>
    </row>
    <row r="63" spans="1:9" x14ac:dyDescent="0.25">
      <c r="A63" s="26" t="s">
        <v>48</v>
      </c>
      <c r="B63" s="26" t="s">
        <v>49</v>
      </c>
      <c r="C63" s="43">
        <v>44790.125</v>
      </c>
      <c r="D63" s="26">
        <v>2022</v>
      </c>
      <c r="E63" s="26">
        <v>8</v>
      </c>
      <c r="F63" s="42" t="s">
        <v>700</v>
      </c>
      <c r="G63" s="26" t="s">
        <v>5</v>
      </c>
      <c r="H63" s="8" t="s">
        <v>814</v>
      </c>
      <c r="I63" s="42" t="s">
        <v>378</v>
      </c>
    </row>
    <row r="64" spans="1:9" x14ac:dyDescent="0.25">
      <c r="A64" s="26" t="s">
        <v>66</v>
      </c>
      <c r="B64" s="26" t="s">
        <v>67</v>
      </c>
      <c r="C64" s="43">
        <v>44791.125</v>
      </c>
      <c r="D64" s="26">
        <v>2022</v>
      </c>
      <c r="E64" s="26">
        <v>8</v>
      </c>
      <c r="F64" s="42" t="s">
        <v>702</v>
      </c>
      <c r="G64" s="26" t="s">
        <v>5</v>
      </c>
      <c r="H64" s="8" t="s">
        <v>814</v>
      </c>
      <c r="I64" s="42" t="s">
        <v>378</v>
      </c>
    </row>
    <row r="65" spans="1:9" x14ac:dyDescent="0.25">
      <c r="A65" s="17" t="s">
        <v>17</v>
      </c>
      <c r="B65" s="17" t="s">
        <v>18</v>
      </c>
      <c r="C65" s="39">
        <v>44795.125</v>
      </c>
      <c r="D65" s="17">
        <v>2022</v>
      </c>
      <c r="E65" s="17">
        <v>8</v>
      </c>
      <c r="F65" s="44" t="s">
        <v>703</v>
      </c>
      <c r="G65" s="17" t="s">
        <v>4</v>
      </c>
      <c r="H65" s="45" t="s">
        <v>813</v>
      </c>
      <c r="I65" s="17" t="s">
        <v>9</v>
      </c>
    </row>
    <row r="66" spans="1:9" x14ac:dyDescent="0.25">
      <c r="A66" s="17" t="s">
        <v>27</v>
      </c>
      <c r="B66" s="17" t="s">
        <v>28</v>
      </c>
      <c r="C66" s="39">
        <v>44795.125</v>
      </c>
      <c r="D66" s="17">
        <v>2022</v>
      </c>
      <c r="E66" s="17">
        <v>8</v>
      </c>
      <c r="F66" s="44" t="s">
        <v>704</v>
      </c>
      <c r="G66" s="17" t="s">
        <v>4</v>
      </c>
      <c r="H66" s="45" t="s">
        <v>813</v>
      </c>
      <c r="I66" s="17" t="s">
        <v>9</v>
      </c>
    </row>
    <row r="67" spans="1:9" x14ac:dyDescent="0.25">
      <c r="A67" s="17" t="s">
        <v>71</v>
      </c>
      <c r="B67" s="17" t="s">
        <v>72</v>
      </c>
      <c r="C67" s="39">
        <v>44796.125</v>
      </c>
      <c r="D67" s="17">
        <v>2022</v>
      </c>
      <c r="E67" s="17">
        <v>8</v>
      </c>
      <c r="F67" s="44" t="s">
        <v>705</v>
      </c>
      <c r="G67" s="17" t="s">
        <v>5</v>
      </c>
      <c r="H67" s="45" t="s">
        <v>813</v>
      </c>
      <c r="I67" s="17" t="s">
        <v>9</v>
      </c>
    </row>
    <row r="68" spans="1:9" x14ac:dyDescent="0.25">
      <c r="A68" s="26" t="s">
        <v>142</v>
      </c>
      <c r="B68" s="26" t="s">
        <v>143</v>
      </c>
      <c r="C68" s="43">
        <v>44798.125</v>
      </c>
      <c r="D68" s="26">
        <v>2022</v>
      </c>
      <c r="E68" s="26">
        <v>8</v>
      </c>
      <c r="F68" s="42" t="s">
        <v>706</v>
      </c>
      <c r="G68" s="26" t="s">
        <v>4</v>
      </c>
      <c r="H68" s="8" t="s">
        <v>814</v>
      </c>
      <c r="I68" s="42" t="s">
        <v>707</v>
      </c>
    </row>
    <row r="69" spans="1:9" x14ac:dyDescent="0.25">
      <c r="A69" s="17" t="s">
        <v>90</v>
      </c>
      <c r="B69" s="17" t="s">
        <v>91</v>
      </c>
      <c r="C69" s="39">
        <v>44853.125</v>
      </c>
      <c r="D69" s="17">
        <v>2022</v>
      </c>
      <c r="E69" s="17">
        <v>10</v>
      </c>
      <c r="F69" s="44" t="s">
        <v>803</v>
      </c>
      <c r="G69" s="17" t="s">
        <v>4</v>
      </c>
      <c r="H69" s="45" t="s">
        <v>813</v>
      </c>
      <c r="I69" s="17" t="s">
        <v>9</v>
      </c>
    </row>
    <row r="70" spans="1:9" x14ac:dyDescent="0.25">
      <c r="A70" s="17" t="s">
        <v>159</v>
      </c>
      <c r="B70" s="17" t="s">
        <v>160</v>
      </c>
      <c r="C70" s="39">
        <v>44880.125</v>
      </c>
      <c r="D70" s="17">
        <v>2022</v>
      </c>
      <c r="E70" s="17">
        <v>11</v>
      </c>
      <c r="F70" s="44" t="s">
        <v>804</v>
      </c>
      <c r="G70" s="17" t="s">
        <v>5</v>
      </c>
      <c r="H70" s="45" t="s">
        <v>813</v>
      </c>
      <c r="I70" s="17" t="s">
        <v>9</v>
      </c>
    </row>
    <row r="72" spans="1:9" x14ac:dyDescent="0.25">
      <c r="B72" s="46"/>
      <c r="C72" s="46" t="s">
        <v>819</v>
      </c>
      <c r="D72" s="46" t="s">
        <v>820</v>
      </c>
    </row>
    <row r="73" spans="1:9" x14ac:dyDescent="0.25">
      <c r="B73" s="38" t="s">
        <v>815</v>
      </c>
      <c r="C73" s="35">
        <f>COUNTIF($H$4:$H$70,"NO")</f>
        <v>36</v>
      </c>
      <c r="D73" s="48">
        <f>+C73/C75</f>
        <v>0.53731343283582089</v>
      </c>
    </row>
    <row r="74" spans="1:9" x14ac:dyDescent="0.25">
      <c r="B74" s="38" t="s">
        <v>816</v>
      </c>
      <c r="C74" s="35">
        <f>COUNTIF($H$4:$H$70,"SI")</f>
        <v>31</v>
      </c>
      <c r="D74" s="48">
        <f>+C74/C75</f>
        <v>0.46268656716417911</v>
      </c>
    </row>
    <row r="75" spans="1:9" x14ac:dyDescent="0.25">
      <c r="B75" s="47" t="s">
        <v>821</v>
      </c>
      <c r="C75" s="8">
        <f>SUM(C73:C74)</f>
        <v>67</v>
      </c>
      <c r="D75" s="2"/>
    </row>
  </sheetData>
  <autoFilter ref="A3:I70" xr:uid="{3870280D-2A30-4533-B647-BCB5D52AE70F}"/>
  <dataValidations count="1">
    <dataValidation errorStyle="warning" operator="equal" allowBlank="1" showInputMessage="1" showErrorMessage="1" errorTitle="Corregir" error="Nemotécnico no encontrado en la lista de Medidores" sqref="B73:B74" xr:uid="{CABE3340-E40F-4E62-8056-51625B4B4B9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Controles Distribuidores ADC</vt:lpstr>
      <vt:lpstr>ADC DISTRIBUIDORES Plan</vt:lpstr>
      <vt:lpstr>Controles GUMAS ADC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Berardozzi</dc:creator>
  <cp:lastModifiedBy>Federico Berardozzi</cp:lastModifiedBy>
  <dcterms:created xsi:type="dcterms:W3CDTF">2020-09-14T19:41:30Z</dcterms:created>
  <dcterms:modified xsi:type="dcterms:W3CDTF">2022-12-22T13:33:01Z</dcterms:modified>
</cp:coreProperties>
</file>